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<sst xmlns="http://schemas.openxmlformats.org/spreadsheetml/2006/main" count="260" uniqueCount="143">
  <si>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</si>
  <si>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</si>
  <si>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</si>
  <si>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</si>
  <si>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</si>
  <si>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</si>
  <si>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</si>
  <si>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</si>
  <si>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</si>
  <si>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</si>
  <si>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</si>
  <si>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</si>
  <si>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</si>
  <si>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</si>
  <si>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</si>
  <si>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</si>
  <si>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</si>
  <si>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</si>
  <si>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</si>
  <si>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</si>
  <si>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</si>
  <si>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</si>
  <si>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</si>
  <si>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</si>
  <si>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</si>
  <si>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</si>
  <si>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</si>
  <si>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</si>
  <si>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</si>
  <si>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</si>
  <si>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</si>
  <si>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</si>
  <si>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</si>
  <si>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</si>
  <si>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</si>
  <si>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</si>
  <si>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</si>
  <si>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</si>
  <si>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</si>
  <si>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</si>
  <si>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</si>
  <si>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</si>
  <si>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</si>
  <si>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</si>
  <si>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</si>
  <si>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</si>
  <si>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</si>
  <si>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</si>
  <si>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</si>
  <si>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</si>
  <si>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</si>
  <si>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</si>
  <si>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</si>
  <si>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</si>
  <si>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</si>
  <si>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</si>
  <si>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</si>
  <si>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</si>
  <si>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</si>
  <si>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</si>
  <si>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</si>
  <si>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</si>
  <si>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</si>
  <si>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</si>
  <si>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</si>
  <si>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</si>
  <si>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</si>
  <si>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</si>
  <si>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</si>
  <si>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</si>
  <si>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</si>
  <si>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</si>
  <si>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</si>
  <si>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</si>
  <si>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</si>
  <si>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</si>
  <si>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</si>
  <si>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</si>
  <si>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</si>
  <si>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</si>
  <si>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</si>
  <si>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</si>
  <si>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</si>
  <si>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</si>
  <si>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</si>
  <si>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</si>
  <si>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</si>
  <si>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</si>
  <si>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</si>
  <si>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</si>
  <si>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</si>
  <si>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</si>
  <si>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</si>
  <si>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</si>
  <si>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</si>
  <si>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</si>
  <si>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</si>
  <si>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</si>
  <si>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</si>
  <si>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</si>
  <si>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</si>
  <si>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</si>
  <si>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</si>
  <si>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</si>
  <si>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</si>
  <si>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</si>
  <si>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</si>
  <si>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</si>
  <si>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</si>
  <si>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</si>
  <si>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</si>
  <si>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</si>
  <si>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</si>
  <si>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</si>
  <si>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</si>
  <si>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</si>
  <si>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</si>
  <si>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</si>
  <si>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</si>
  <si>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</si>
  <si>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</si>
  <si>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DEMECSER</t>
  </si>
  <si>
    <t>IBRÁNY</t>
  </si>
  <si>
    <t>Bodogán Blanka</t>
  </si>
  <si>
    <t>Móricz Réka</t>
  </si>
  <si>
    <t>Márkus Johanna</t>
  </si>
  <si>
    <t>Kiss Virág</t>
  </si>
  <si>
    <t>Ignácz Fanni</t>
  </si>
  <si>
    <t>Asztalos Tamara</t>
  </si>
  <si>
    <t>BUJ</t>
  </si>
  <si>
    <t>Barnai Viktória</t>
  </si>
  <si>
    <t>Kozma Mónika</t>
  </si>
  <si>
    <t>Berecz Borostyán</t>
  </si>
  <si>
    <t>Bakos Bianka</t>
  </si>
  <si>
    <t>Nagy Annamária</t>
  </si>
  <si>
    <t>Kiss Pamela</t>
  </si>
  <si>
    <t>Balogh Rebeka</t>
  </si>
  <si>
    <t>Bucsku Petra</t>
  </si>
  <si>
    <t>Erdei Alexandra</t>
  </si>
  <si>
    <t>Liki Debóra</t>
  </si>
  <si>
    <t>Miskolczi Dorottya</t>
  </si>
  <si>
    <t>Szilvási Dóra</t>
  </si>
  <si>
    <t>Tóth Petra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</si>
</sst>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169" fontId="7" fillId="33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2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7" fillId="33" borderId="19" xfId="0" applyNumberFormat="1" applyFont="1" applyFill="1" applyBorder="1" applyAlignment="1" applyProtection="1">
      <alignment vertical="center" wrapText="1"/>
      <protection locked="0"/>
    </xf>
    <xf numFmtId="172" fontId="4" fillId="33" borderId="19" xfId="0" applyNumberFormat="1" applyFont="1" applyFill="1" applyBorder="1" applyAlignment="1" applyProtection="1">
      <alignment vertical="center" wrapText="1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172" fontId="17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5" t="s">
        <v>92</v>
      </c>
      <c r="C1" s="16" t="s">
        <v>91</v>
      </c>
      <c r="D1" s="41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6">
        <v>6.9</v>
      </c>
      <c r="D2" s="40">
        <v>0.0010266203703703702</v>
      </c>
      <c r="E2" s="47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7">
        <f>C2+0.0051</f>
        <v>6.9051</v>
      </c>
      <c r="C3" s="48">
        <f aca="true" t="shared" si="0" ref="C3:C51">C4-(C$52-C$2)/50</f>
        <v>6.91800000000001</v>
      </c>
      <c r="D3" s="40">
        <f aca="true" t="shared" si="1" ref="D3:D66">E2+0.000000061</f>
        <v>0.0010301535925925926</v>
      </c>
      <c r="E3" s="49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7">
        <f>C3+0.0051</f>
        <v>6.92310000000001</v>
      </c>
      <c r="C4" s="48">
        <f t="shared" si="0"/>
        <v>6.93600000000001</v>
      </c>
      <c r="D4" s="40">
        <f t="shared" si="1"/>
        <v>0.0010326998888888896</v>
      </c>
      <c r="E4" s="49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7">
        <f aca="true" t="shared" si="3" ref="B5:B68">C4+0.0051</f>
        <v>6.941100000000009</v>
      </c>
      <c r="C5" s="48">
        <f t="shared" si="0"/>
        <v>6.9540000000000095</v>
      </c>
      <c r="D5" s="40">
        <f t="shared" si="1"/>
        <v>0.0010352461851851858</v>
      </c>
      <c r="E5" s="49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7">
        <f t="shared" si="3"/>
        <v>6.959100000000009</v>
      </c>
      <c r="C6" s="48">
        <f t="shared" si="0"/>
        <v>6.972000000000009</v>
      </c>
      <c r="D6" s="40">
        <f t="shared" si="1"/>
        <v>0.0010377924814814821</v>
      </c>
      <c r="E6" s="49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7">
        <f t="shared" si="3"/>
        <v>6.977100000000009</v>
      </c>
      <c r="C7" s="48">
        <f t="shared" si="0"/>
        <v>6.990000000000009</v>
      </c>
      <c r="D7" s="40">
        <f t="shared" si="1"/>
        <v>0.0010403387777777784</v>
      </c>
      <c r="E7" s="49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7">
        <f t="shared" si="3"/>
        <v>6.995100000000009</v>
      </c>
      <c r="C8" s="48">
        <f t="shared" si="0"/>
        <v>7.008000000000009</v>
      </c>
      <c r="D8" s="40">
        <f t="shared" si="1"/>
        <v>0.0010428850740740747</v>
      </c>
      <c r="E8" s="49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7">
        <f t="shared" si="3"/>
        <v>7.0131000000000085</v>
      </c>
      <c r="C9" s="48">
        <f t="shared" si="0"/>
        <v>7.026000000000009</v>
      </c>
      <c r="D9" s="40">
        <f t="shared" si="1"/>
        <v>0.001045431370370371</v>
      </c>
      <c r="E9" s="49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7">
        <f t="shared" si="3"/>
        <v>7.031100000000008</v>
      </c>
      <c r="C10" s="48">
        <f t="shared" si="0"/>
        <v>7.0440000000000085</v>
      </c>
      <c r="D10" s="40">
        <f t="shared" si="1"/>
        <v>0.0010479776666666672</v>
      </c>
      <c r="E10" s="49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7">
        <f t="shared" si="3"/>
        <v>7.049100000000008</v>
      </c>
      <c r="C11" s="48">
        <f t="shared" si="0"/>
        <v>7.062000000000008</v>
      </c>
      <c r="D11" s="40">
        <f t="shared" si="1"/>
        <v>0.0010505239629629635</v>
      </c>
      <c r="E11" s="49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7">
        <f t="shared" si="3"/>
        <v>7.067100000000008</v>
      </c>
      <c r="C12" s="48">
        <f t="shared" si="0"/>
        <v>7.080000000000008</v>
      </c>
      <c r="D12" s="40">
        <f t="shared" si="1"/>
        <v>0.0010530702592592598</v>
      </c>
      <c r="E12" s="49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7">
        <f t="shared" si="3"/>
        <v>7.085100000000008</v>
      </c>
      <c r="C13" s="48">
        <f t="shared" si="0"/>
        <v>7.098000000000008</v>
      </c>
      <c r="D13" s="40">
        <f t="shared" si="1"/>
        <v>0.001055616555555556</v>
      </c>
      <c r="E13" s="49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7">
        <f t="shared" si="3"/>
        <v>7.1031000000000075</v>
      </c>
      <c r="C14" s="48">
        <f t="shared" si="0"/>
        <v>7.116000000000008</v>
      </c>
      <c r="D14" s="40">
        <f t="shared" si="1"/>
        <v>0.0010581628518518524</v>
      </c>
      <c r="E14" s="49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7">
        <f t="shared" si="3"/>
        <v>7.121100000000007</v>
      </c>
      <c r="C15" s="48">
        <f t="shared" si="0"/>
        <v>7.1340000000000074</v>
      </c>
      <c r="D15" s="40">
        <f t="shared" si="1"/>
        <v>0.0010607091481481487</v>
      </c>
      <c r="E15" s="49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7">
        <f t="shared" si="3"/>
        <v>7.139100000000007</v>
      </c>
      <c r="C16" s="48">
        <f t="shared" si="0"/>
        <v>7.152000000000007</v>
      </c>
      <c r="D16" s="40">
        <f t="shared" si="1"/>
        <v>0.001063255444444445</v>
      </c>
      <c r="E16" s="49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7">
        <f t="shared" si="3"/>
        <v>7.157100000000007</v>
      </c>
      <c r="C17" s="48">
        <f t="shared" si="0"/>
        <v>7.170000000000007</v>
      </c>
      <c r="D17" s="40">
        <f t="shared" si="1"/>
        <v>0.0010658017407407412</v>
      </c>
      <c r="E17" s="49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7">
        <f t="shared" si="3"/>
        <v>7.175100000000007</v>
      </c>
      <c r="C18" s="48">
        <f t="shared" si="0"/>
        <v>7.188000000000007</v>
      </c>
      <c r="D18" s="40">
        <f t="shared" si="1"/>
        <v>0.0010683480370370375</v>
      </c>
      <c r="E18" s="49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7">
        <f t="shared" si="3"/>
        <v>7.1931000000000065</v>
      </c>
      <c r="C19" s="48">
        <f t="shared" si="0"/>
        <v>7.206000000000007</v>
      </c>
      <c r="D19" s="40">
        <f t="shared" si="1"/>
        <v>0.0010708943333333338</v>
      </c>
      <c r="E19" s="49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7">
        <f t="shared" si="3"/>
        <v>7.211100000000006</v>
      </c>
      <c r="C20" s="48">
        <f t="shared" si="0"/>
        <v>7.224000000000006</v>
      </c>
      <c r="D20" s="40">
        <f t="shared" si="1"/>
        <v>0.00107344062962963</v>
      </c>
      <c r="E20" s="49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7">
        <f t="shared" si="3"/>
        <v>7.229100000000006</v>
      </c>
      <c r="C21" s="48">
        <f t="shared" si="0"/>
        <v>7.242000000000006</v>
      </c>
      <c r="D21" s="40">
        <f t="shared" si="1"/>
        <v>0.0010759869259259263</v>
      </c>
      <c r="E21" s="49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7">
        <f t="shared" si="3"/>
        <v>7.247100000000006</v>
      </c>
      <c r="C22" s="48">
        <f t="shared" si="0"/>
        <v>7.260000000000006</v>
      </c>
      <c r="D22" s="40">
        <f t="shared" si="1"/>
        <v>0.0010785332222222226</v>
      </c>
      <c r="E22" s="49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7">
        <f t="shared" si="3"/>
        <v>7.265100000000006</v>
      </c>
      <c r="C23" s="48">
        <f t="shared" si="0"/>
        <v>7.278000000000006</v>
      </c>
      <c r="D23" s="40">
        <f t="shared" si="1"/>
        <v>0.001081079518518519</v>
      </c>
      <c r="E23" s="49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7">
        <f t="shared" si="3"/>
        <v>7.2831000000000055</v>
      </c>
      <c r="C24" s="48">
        <f t="shared" si="0"/>
        <v>7.296000000000006</v>
      </c>
      <c r="D24" s="40">
        <f t="shared" si="1"/>
        <v>0.0010836258148148152</v>
      </c>
      <c r="E24" s="49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7">
        <f t="shared" si="3"/>
        <v>7.301100000000005</v>
      </c>
      <c r="C25" s="48">
        <f t="shared" si="0"/>
        <v>7.314000000000005</v>
      </c>
      <c r="D25" s="40">
        <f t="shared" si="1"/>
        <v>0.0010861721111111115</v>
      </c>
      <c r="E25" s="49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7">
        <f t="shared" si="3"/>
        <v>7.319100000000005</v>
      </c>
      <c r="C26" s="48">
        <f t="shared" si="0"/>
        <v>7.332000000000005</v>
      </c>
      <c r="D26" s="40">
        <f t="shared" si="1"/>
        <v>0.0010887184074074077</v>
      </c>
      <c r="E26" s="49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7">
        <f t="shared" si="3"/>
        <v>7.337100000000005</v>
      </c>
      <c r="C27" s="48">
        <f t="shared" si="0"/>
        <v>7.350000000000005</v>
      </c>
      <c r="D27" s="40">
        <f t="shared" si="1"/>
        <v>0.001091264703703704</v>
      </c>
      <c r="E27" s="49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7">
        <f t="shared" si="3"/>
        <v>7.355100000000005</v>
      </c>
      <c r="C28" s="48">
        <f t="shared" si="0"/>
        <v>7.368000000000005</v>
      </c>
      <c r="D28" s="40">
        <f t="shared" si="1"/>
        <v>0.0010938110000000003</v>
      </c>
      <c r="E28" s="49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7">
        <f t="shared" si="3"/>
        <v>7.373100000000004</v>
      </c>
      <c r="C29" s="48">
        <f t="shared" si="0"/>
        <v>7.386000000000005</v>
      </c>
      <c r="D29" s="40">
        <f t="shared" si="1"/>
        <v>0.0010963572962962966</v>
      </c>
      <c r="E29" s="49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7">
        <f t="shared" si="3"/>
        <v>7.391100000000004</v>
      </c>
      <c r="C30" s="48">
        <f t="shared" si="0"/>
        <v>7.404000000000004</v>
      </c>
      <c r="D30" s="40">
        <f t="shared" si="1"/>
        <v>0.0010989035925925929</v>
      </c>
      <c r="E30" s="49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7">
        <f t="shared" si="3"/>
        <v>7.409100000000004</v>
      </c>
      <c r="C31" s="48">
        <f t="shared" si="0"/>
        <v>7.422000000000004</v>
      </c>
      <c r="D31" s="40">
        <f t="shared" si="1"/>
        <v>0.0011014498888888891</v>
      </c>
      <c r="E31" s="49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7">
        <f t="shared" si="3"/>
        <v>7.427100000000004</v>
      </c>
      <c r="C32" s="48">
        <f t="shared" si="0"/>
        <v>7.440000000000004</v>
      </c>
      <c r="D32" s="40">
        <f t="shared" si="1"/>
        <v>0.0011039961851851854</v>
      </c>
      <c r="E32" s="49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7">
        <f t="shared" si="3"/>
        <v>7.445100000000004</v>
      </c>
      <c r="C33" s="48">
        <f t="shared" si="0"/>
        <v>7.458000000000004</v>
      </c>
      <c r="D33" s="40">
        <f t="shared" si="1"/>
        <v>0.0011065424814814817</v>
      </c>
      <c r="E33" s="49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7">
        <f t="shared" si="3"/>
        <v>7.463100000000003</v>
      </c>
      <c r="C34" s="48">
        <f t="shared" si="0"/>
        <v>7.4760000000000035</v>
      </c>
      <c r="D34" s="40">
        <f t="shared" si="1"/>
        <v>0.001109088777777778</v>
      </c>
      <c r="E34" s="49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7">
        <f t="shared" si="3"/>
        <v>7.481100000000003</v>
      </c>
      <c r="C35" s="48">
        <f t="shared" si="0"/>
        <v>7.494000000000003</v>
      </c>
      <c r="D35" s="40">
        <f t="shared" si="1"/>
        <v>0.0011116350740740743</v>
      </c>
      <c r="E35" s="49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7">
        <f t="shared" si="3"/>
        <v>7.499100000000003</v>
      </c>
      <c r="C36" s="48">
        <f t="shared" si="0"/>
        <v>7.512000000000003</v>
      </c>
      <c r="D36" s="40">
        <f t="shared" si="1"/>
        <v>0.0011141813703703706</v>
      </c>
      <c r="E36" s="49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7">
        <f t="shared" si="3"/>
        <v>7.517100000000003</v>
      </c>
      <c r="C37" s="48">
        <f t="shared" si="0"/>
        <v>7.530000000000003</v>
      </c>
      <c r="D37" s="40">
        <f t="shared" si="1"/>
        <v>0.0011167276666666668</v>
      </c>
      <c r="E37" s="49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7">
        <f t="shared" si="3"/>
        <v>7.535100000000003</v>
      </c>
      <c r="C38" s="48">
        <f t="shared" si="0"/>
        <v>7.548000000000003</v>
      </c>
      <c r="D38" s="40">
        <f t="shared" si="1"/>
        <v>0.0011192739629629631</v>
      </c>
      <c r="E38" s="49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7">
        <f t="shared" si="3"/>
        <v>7.553100000000002</v>
      </c>
      <c r="C39" s="48">
        <f t="shared" si="0"/>
        <v>7.5660000000000025</v>
      </c>
      <c r="D39" s="40">
        <f t="shared" si="1"/>
        <v>0.0011218202592592594</v>
      </c>
      <c r="E39" s="49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7">
        <f t="shared" si="3"/>
        <v>7.571100000000002</v>
      </c>
      <c r="C40" s="48">
        <f t="shared" si="0"/>
        <v>7.584000000000002</v>
      </c>
      <c r="D40" s="40">
        <f t="shared" si="1"/>
        <v>0.0011243665555555557</v>
      </c>
      <c r="E40" s="49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7">
        <f t="shared" si="3"/>
        <v>7.589100000000002</v>
      </c>
      <c r="C41" s="48">
        <f t="shared" si="0"/>
        <v>7.602000000000002</v>
      </c>
      <c r="D41" s="40">
        <f t="shared" si="1"/>
        <v>0.001126912851851852</v>
      </c>
      <c r="E41" s="49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7">
        <f t="shared" si="3"/>
        <v>7.607100000000002</v>
      </c>
      <c r="C42" s="48">
        <f t="shared" si="0"/>
        <v>7.620000000000002</v>
      </c>
      <c r="D42" s="40">
        <f t="shared" si="1"/>
        <v>0.0011294591481481482</v>
      </c>
      <c r="E42" s="49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7">
        <f t="shared" si="3"/>
        <v>7.6251000000000015</v>
      </c>
      <c r="C43" s="48">
        <f t="shared" si="0"/>
        <v>7.638000000000002</v>
      </c>
      <c r="D43" s="40">
        <f t="shared" si="1"/>
        <v>0.0011320054444444445</v>
      </c>
      <c r="E43" s="49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7">
        <f t="shared" si="3"/>
        <v>7.643100000000001</v>
      </c>
      <c r="C44" s="48">
        <f t="shared" si="0"/>
        <v>7.6560000000000015</v>
      </c>
      <c r="D44" s="40">
        <f t="shared" si="1"/>
        <v>0.0011345517407407408</v>
      </c>
      <c r="E44" s="49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7">
        <f t="shared" si="3"/>
        <v>7.661100000000001</v>
      </c>
      <c r="C45" s="48">
        <f t="shared" si="0"/>
        <v>7.674000000000001</v>
      </c>
      <c r="D45" s="40">
        <f t="shared" si="1"/>
        <v>0.001137098037037037</v>
      </c>
      <c r="E45" s="49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7">
        <f t="shared" si="3"/>
        <v>7.679100000000001</v>
      </c>
      <c r="C46" s="48">
        <f t="shared" si="0"/>
        <v>7.692000000000001</v>
      </c>
      <c r="D46" s="40">
        <f t="shared" si="1"/>
        <v>0.0011396443333333334</v>
      </c>
      <c r="E46" s="49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7">
        <f t="shared" si="3"/>
        <v>7.697100000000001</v>
      </c>
      <c r="C47" s="48">
        <f t="shared" si="0"/>
        <v>7.710000000000001</v>
      </c>
      <c r="D47" s="40">
        <f t="shared" si="1"/>
        <v>0.0011421906296296296</v>
      </c>
      <c r="E47" s="49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7">
        <f t="shared" si="3"/>
        <v>7.7151000000000005</v>
      </c>
      <c r="C48" s="48">
        <f t="shared" si="0"/>
        <v>7.728000000000001</v>
      </c>
      <c r="D48" s="40">
        <f t="shared" si="1"/>
        <v>0.001144736925925926</v>
      </c>
      <c r="E48" s="49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7">
        <f t="shared" si="3"/>
        <v>7.7331</v>
      </c>
      <c r="C49" s="48">
        <f t="shared" si="0"/>
        <v>7.746</v>
      </c>
      <c r="D49" s="40">
        <f t="shared" si="1"/>
        <v>0.0011472832222222222</v>
      </c>
      <c r="E49" s="49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7">
        <f t="shared" si="3"/>
        <v>7.7511</v>
      </c>
      <c r="C50" s="48">
        <f t="shared" si="0"/>
        <v>7.764</v>
      </c>
      <c r="D50" s="40">
        <f t="shared" si="1"/>
        <v>0.0011498295185185185</v>
      </c>
      <c r="E50" s="49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7">
        <f t="shared" si="3"/>
        <v>7.7691</v>
      </c>
      <c r="C51" s="48">
        <f t="shared" si="0"/>
        <v>7.782</v>
      </c>
      <c r="D51" s="40">
        <f t="shared" si="1"/>
        <v>0.0011523758148148148</v>
      </c>
      <c r="E51" s="49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7">
        <f t="shared" si="3"/>
        <v>7.7871</v>
      </c>
      <c r="C52" s="50">
        <v>7.8</v>
      </c>
      <c r="D52" s="40">
        <f t="shared" si="1"/>
        <v>0.001154922111111111</v>
      </c>
      <c r="E52" s="51">
        <v>0.0011574074074074073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</row>
    <row r="53" spans="2:10" ht="12.75">
      <c r="B53" s="37">
        <f t="shared" si="3"/>
        <v>7.8050999999999995</v>
      </c>
      <c r="C53" s="52">
        <v>7.82</v>
      </c>
      <c r="D53" s="40">
        <f t="shared" si="1"/>
        <v>0.0011574684074074073</v>
      </c>
      <c r="E53" s="53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7">
        <f t="shared" si="3"/>
        <v>7.8251</v>
      </c>
      <c r="C54" s="52">
        <v>7.84</v>
      </c>
      <c r="D54" s="40">
        <f t="shared" si="1"/>
        <v>0.001160246185185186</v>
      </c>
      <c r="E54" s="53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7">
        <f t="shared" si="3"/>
        <v>7.8450999999999995</v>
      </c>
      <c r="C55" s="52">
        <v>7.85</v>
      </c>
      <c r="D55" s="40">
        <f t="shared" si="1"/>
        <v>0.0011630239629629637</v>
      </c>
      <c r="E55" s="53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7">
        <f t="shared" si="3"/>
        <v>7.855099999999999</v>
      </c>
      <c r="C56" s="52">
        <v>7.87</v>
      </c>
      <c r="D56" s="40">
        <f t="shared" si="1"/>
        <v>0.0011658017407407415</v>
      </c>
      <c r="E56" s="53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7">
        <f t="shared" si="3"/>
        <v>7.8751</v>
      </c>
      <c r="C57" s="52">
        <v>7.89</v>
      </c>
      <c r="D57" s="40">
        <f t="shared" si="1"/>
        <v>0.0011685795185185192</v>
      </c>
      <c r="E57" s="53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7">
        <f t="shared" si="3"/>
        <v>7.895099999999999</v>
      </c>
      <c r="C58" s="52">
        <v>7.91</v>
      </c>
      <c r="D58" s="40">
        <f t="shared" si="1"/>
        <v>0.001171357296296297</v>
      </c>
      <c r="E58" s="53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7">
        <f t="shared" si="3"/>
        <v>7.9151</v>
      </c>
      <c r="C59" s="52">
        <v>7.93</v>
      </c>
      <c r="D59" s="40">
        <f t="shared" si="1"/>
        <v>0.0011741350740740748</v>
      </c>
      <c r="E59" s="53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7">
        <f t="shared" si="3"/>
        <v>7.935099999999999</v>
      </c>
      <c r="C60" s="52">
        <v>7.95</v>
      </c>
      <c r="D60" s="40">
        <f t="shared" si="1"/>
        <v>0.0011769128518518525</v>
      </c>
      <c r="E60" s="53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7">
        <f t="shared" si="3"/>
        <v>7.9551</v>
      </c>
      <c r="C61" s="52">
        <v>7.96</v>
      </c>
      <c r="D61" s="40">
        <f t="shared" si="1"/>
        <v>0.0011796906296296303</v>
      </c>
      <c r="E61" s="53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7">
        <f t="shared" si="3"/>
        <v>7.9651</v>
      </c>
      <c r="C62" s="52">
        <v>7.98</v>
      </c>
      <c r="D62" s="40">
        <f t="shared" si="1"/>
        <v>0.001182468407407408</v>
      </c>
      <c r="E62" s="53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7">
        <f t="shared" si="3"/>
        <v>7.9851</v>
      </c>
      <c r="C63" s="52">
        <v>8</v>
      </c>
      <c r="D63" s="40">
        <f t="shared" si="1"/>
        <v>0.0011852461851851858</v>
      </c>
      <c r="E63" s="53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7">
        <f t="shared" si="3"/>
        <v>8.0051</v>
      </c>
      <c r="C64" s="52">
        <v>8.02</v>
      </c>
      <c r="D64" s="40">
        <f t="shared" si="1"/>
        <v>0.0011880239629629636</v>
      </c>
      <c r="E64" s="53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7">
        <f t="shared" si="3"/>
        <v>8.0251</v>
      </c>
      <c r="C65" s="52">
        <v>8.04</v>
      </c>
      <c r="D65" s="40">
        <f t="shared" si="1"/>
        <v>0.0011908017407407413</v>
      </c>
      <c r="E65" s="53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7">
        <f t="shared" si="3"/>
        <v>8.0451</v>
      </c>
      <c r="C66" s="52">
        <v>8.05</v>
      </c>
      <c r="D66" s="40">
        <f t="shared" si="1"/>
        <v>0.001193579518518519</v>
      </c>
      <c r="E66" s="53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7">
        <f t="shared" si="3"/>
        <v>8.055100000000001</v>
      </c>
      <c r="C67" s="52">
        <v>8.07</v>
      </c>
      <c r="D67" s="40">
        <f aca="true" t="shared" si="5" ref="D67:D83">E66+0.000000061</f>
        <v>0.0011963572962962968</v>
      </c>
      <c r="E67" s="53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7">
        <f t="shared" si="3"/>
        <v>8.0751</v>
      </c>
      <c r="C68" s="52">
        <v>8.09</v>
      </c>
      <c r="D68" s="40">
        <f t="shared" si="5"/>
        <v>0.0011991350740740746</v>
      </c>
      <c r="E68" s="53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7">
        <f aca="true" t="shared" si="6" ref="B69:B132">C68+0.0051</f>
        <v>8.0951</v>
      </c>
      <c r="C69" s="52">
        <v>8.11</v>
      </c>
      <c r="D69" s="40">
        <f t="shared" si="5"/>
        <v>0.0012019128518518524</v>
      </c>
      <c r="E69" s="53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7">
        <f t="shared" si="6"/>
        <v>8.1151</v>
      </c>
      <c r="C70" s="52">
        <v>8.13</v>
      </c>
      <c r="D70" s="40">
        <f t="shared" si="5"/>
        <v>0.0012046906296296301</v>
      </c>
      <c r="E70" s="53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7">
        <f t="shared" si="6"/>
        <v>8.135100000000001</v>
      </c>
      <c r="C71" s="52">
        <v>8.15</v>
      </c>
      <c r="D71" s="40">
        <f t="shared" si="5"/>
        <v>0.001207468407407408</v>
      </c>
      <c r="E71" s="53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7">
        <f t="shared" si="6"/>
        <v>8.155100000000001</v>
      </c>
      <c r="C72" s="52">
        <v>8.16</v>
      </c>
      <c r="D72" s="40">
        <f t="shared" si="5"/>
        <v>0.0012102461851851857</v>
      </c>
      <c r="E72" s="53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7">
        <f t="shared" si="6"/>
        <v>8.1651</v>
      </c>
      <c r="C73" s="52">
        <v>8.18</v>
      </c>
      <c r="D73" s="40">
        <f t="shared" si="5"/>
        <v>0.0012130239629629634</v>
      </c>
      <c r="E73" s="53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7">
        <f t="shared" si="6"/>
        <v>8.1851</v>
      </c>
      <c r="C74" s="52">
        <v>8.2</v>
      </c>
      <c r="D74" s="40">
        <f t="shared" si="5"/>
        <v>0.0012158017407407412</v>
      </c>
      <c r="E74" s="53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7">
        <f t="shared" si="6"/>
        <v>8.2051</v>
      </c>
      <c r="C75" s="52">
        <v>8.22</v>
      </c>
      <c r="D75" s="40">
        <f t="shared" si="5"/>
        <v>0.001218579518518519</v>
      </c>
      <c r="E75" s="53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7">
        <f t="shared" si="6"/>
        <v>8.225100000000001</v>
      </c>
      <c r="C76" s="52">
        <v>8.24</v>
      </c>
      <c r="D76" s="40">
        <f t="shared" si="5"/>
        <v>0.0012213572962962967</v>
      </c>
      <c r="E76" s="53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7">
        <f t="shared" si="6"/>
        <v>8.2451</v>
      </c>
      <c r="C77" s="52">
        <v>8.26</v>
      </c>
      <c r="D77" s="40">
        <f t="shared" si="5"/>
        <v>0.0012241350740740745</v>
      </c>
      <c r="E77" s="53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7">
        <f t="shared" si="6"/>
        <v>8.2651</v>
      </c>
      <c r="C78" s="52">
        <v>8.27</v>
      </c>
      <c r="D78" s="40">
        <f t="shared" si="5"/>
        <v>0.0012269128518518522</v>
      </c>
      <c r="E78" s="53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7">
        <f t="shared" si="6"/>
        <v>8.2751</v>
      </c>
      <c r="C79" s="52">
        <v>8.29</v>
      </c>
      <c r="D79" s="40">
        <f t="shared" si="5"/>
        <v>0.00122969062962963</v>
      </c>
      <c r="E79" s="53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7">
        <f t="shared" si="6"/>
        <v>8.2951</v>
      </c>
      <c r="C80" s="52">
        <v>8.31</v>
      </c>
      <c r="D80" s="40">
        <f t="shared" si="5"/>
        <v>0.0012324684074074077</v>
      </c>
      <c r="E80" s="53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7">
        <f t="shared" si="6"/>
        <v>8.315100000000001</v>
      </c>
      <c r="C81" s="52">
        <v>8.33</v>
      </c>
      <c r="D81" s="40">
        <f t="shared" si="5"/>
        <v>0.0012352461851851855</v>
      </c>
      <c r="E81" s="53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7">
        <f t="shared" si="6"/>
        <v>8.3351</v>
      </c>
      <c r="C82" s="52">
        <v>8.35</v>
      </c>
      <c r="D82" s="40">
        <f t="shared" si="5"/>
        <v>0.0012380239629629633</v>
      </c>
      <c r="E82" s="53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7">
        <f t="shared" si="6"/>
        <v>8.3551</v>
      </c>
      <c r="C83" s="52">
        <v>8.36</v>
      </c>
      <c r="D83" s="40">
        <f t="shared" si="5"/>
        <v>0.001240801740740741</v>
      </c>
      <c r="E83" s="53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7">
        <f t="shared" si="6"/>
        <v>8.3651</v>
      </c>
      <c r="C84" s="52">
        <v>8.38</v>
      </c>
      <c r="D84" s="40">
        <f>E83+0.000000061</f>
        <v>0.0012435795185185188</v>
      </c>
      <c r="E84" s="53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7">
        <f t="shared" si="6"/>
        <v>8.385100000000001</v>
      </c>
      <c r="C85" s="52">
        <v>8.4</v>
      </c>
      <c r="D85" s="40">
        <f aca="true" t="shared" si="8" ref="D85:D148">E84+0.000000061</f>
        <v>0.0012463572962962965</v>
      </c>
      <c r="E85" s="53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7">
        <f t="shared" si="6"/>
        <v>8.405100000000001</v>
      </c>
      <c r="C86" s="52">
        <v>8.42</v>
      </c>
      <c r="D86" s="40">
        <f t="shared" si="8"/>
        <v>0.0012491350740740743</v>
      </c>
      <c r="E86" s="53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7">
        <f t="shared" si="6"/>
        <v>8.4251</v>
      </c>
      <c r="C87" s="52">
        <v>8.44</v>
      </c>
      <c r="D87" s="40">
        <f t="shared" si="8"/>
        <v>0.001251912851851852</v>
      </c>
      <c r="E87" s="53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7">
        <f t="shared" si="6"/>
        <v>8.4451</v>
      </c>
      <c r="C88" s="52">
        <v>8.46</v>
      </c>
      <c r="D88" s="40">
        <f t="shared" si="8"/>
        <v>0.0012546906296296298</v>
      </c>
      <c r="E88" s="53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7">
        <f t="shared" si="6"/>
        <v>8.465100000000001</v>
      </c>
      <c r="C89" s="52">
        <v>8.47</v>
      </c>
      <c r="D89" s="40">
        <f t="shared" si="8"/>
        <v>0.0012574684074074076</v>
      </c>
      <c r="E89" s="53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7">
        <f t="shared" si="6"/>
        <v>8.475100000000001</v>
      </c>
      <c r="C90" s="52">
        <v>8.49</v>
      </c>
      <c r="D90" s="40">
        <f t="shared" si="8"/>
        <v>0.0012602461851851854</v>
      </c>
      <c r="E90" s="53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7">
        <f t="shared" si="6"/>
        <v>8.4951</v>
      </c>
      <c r="C91" s="52">
        <v>8.51</v>
      </c>
      <c r="D91" s="40">
        <f t="shared" si="8"/>
        <v>0.0012630239629629631</v>
      </c>
      <c r="E91" s="53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7">
        <f t="shared" si="6"/>
        <v>8.5151</v>
      </c>
      <c r="C92" s="52">
        <v>8.53</v>
      </c>
      <c r="D92" s="40">
        <f t="shared" si="8"/>
        <v>0.0012658017407407409</v>
      </c>
      <c r="E92" s="53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7">
        <f t="shared" si="6"/>
        <v>8.5351</v>
      </c>
      <c r="C93" s="52">
        <v>8.55</v>
      </c>
      <c r="D93" s="40">
        <f t="shared" si="8"/>
        <v>0.0012685795185185186</v>
      </c>
      <c r="E93" s="53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7">
        <f t="shared" si="6"/>
        <v>8.555100000000001</v>
      </c>
      <c r="C94" s="52">
        <v>8.56</v>
      </c>
      <c r="D94" s="40">
        <f t="shared" si="8"/>
        <v>0.0012713572962962964</v>
      </c>
      <c r="E94" s="53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7">
        <f t="shared" si="6"/>
        <v>8.565100000000001</v>
      </c>
      <c r="C95" s="52">
        <v>8.58</v>
      </c>
      <c r="D95" s="40">
        <f t="shared" si="8"/>
        <v>0.0012741350740740742</v>
      </c>
      <c r="E95" s="53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7">
        <f t="shared" si="6"/>
        <v>8.5851</v>
      </c>
      <c r="C96" s="52">
        <v>8.6</v>
      </c>
      <c r="D96" s="40">
        <f t="shared" si="8"/>
        <v>0.001276912851851852</v>
      </c>
      <c r="E96" s="53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7">
        <f t="shared" si="6"/>
        <v>8.6051</v>
      </c>
      <c r="C97" s="52">
        <v>8.62</v>
      </c>
      <c r="D97" s="40">
        <f t="shared" si="8"/>
        <v>0.0012796906296296297</v>
      </c>
      <c r="E97" s="53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7">
        <f t="shared" si="6"/>
        <v>8.6251</v>
      </c>
      <c r="C98" s="52">
        <v>8.64</v>
      </c>
      <c r="D98" s="40">
        <f t="shared" si="8"/>
        <v>0.0012824684074074074</v>
      </c>
      <c r="E98" s="53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7">
        <f t="shared" si="6"/>
        <v>8.645100000000001</v>
      </c>
      <c r="C99" s="52">
        <v>8.66</v>
      </c>
      <c r="D99" s="40">
        <f t="shared" si="8"/>
        <v>0.0012852461851851852</v>
      </c>
      <c r="E99" s="53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7">
        <f t="shared" si="6"/>
        <v>8.6651</v>
      </c>
      <c r="C100" s="52">
        <v>8.67</v>
      </c>
      <c r="D100" s="40">
        <f t="shared" si="8"/>
        <v>0.001288023962962963</v>
      </c>
      <c r="E100" s="53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7">
        <f t="shared" si="6"/>
        <v>8.6751</v>
      </c>
      <c r="C101" s="52">
        <v>8.69</v>
      </c>
      <c r="D101" s="40">
        <f t="shared" si="8"/>
        <v>0.0012908017407407407</v>
      </c>
      <c r="E101" s="53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7">
        <f t="shared" si="6"/>
        <v>8.6951</v>
      </c>
      <c r="C102" s="50">
        <v>8.71</v>
      </c>
      <c r="D102" s="40">
        <f t="shared" si="8"/>
        <v>0.0012935795185185185</v>
      </c>
      <c r="E102" s="51">
        <v>0.0012962962962962963</v>
      </c>
      <c r="F102" s="24">
        <v>200</v>
      </c>
      <c r="G102" s="39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6"/>
        <v>8.715100000000001</v>
      </c>
      <c r="C103" s="52">
        <v>8.73</v>
      </c>
      <c r="D103" s="40">
        <f t="shared" si="8"/>
        <v>0.0012963572962962962</v>
      </c>
      <c r="E103" s="53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7">
        <f t="shared" si="6"/>
        <v>8.735100000000001</v>
      </c>
      <c r="C104" s="52">
        <v>8.75</v>
      </c>
      <c r="D104" s="40">
        <f t="shared" si="8"/>
        <v>0.001299482296296292</v>
      </c>
      <c r="E104" s="53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7">
        <f t="shared" si="6"/>
        <v>8.7551</v>
      </c>
      <c r="C105" s="52">
        <v>8.77</v>
      </c>
      <c r="D105" s="40">
        <f>E104+0.000000061</f>
        <v>0.001302607296296292</v>
      </c>
      <c r="E105" s="53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7">
        <f t="shared" si="6"/>
        <v>8.7751</v>
      </c>
      <c r="C106" s="52">
        <v>8.79</v>
      </c>
      <c r="D106" s="40">
        <f t="shared" si="8"/>
        <v>0.0013057322962962922</v>
      </c>
      <c r="E106" s="53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7">
        <f t="shared" si="6"/>
        <v>8.7951</v>
      </c>
      <c r="C107" s="52">
        <v>8.81</v>
      </c>
      <c r="D107" s="40">
        <f t="shared" si="8"/>
        <v>0.0013088572962962923</v>
      </c>
      <c r="E107" s="53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7">
        <f t="shared" si="6"/>
        <v>8.815100000000001</v>
      </c>
      <c r="C108" s="52">
        <v>8.83</v>
      </c>
      <c r="D108" s="40">
        <f t="shared" si="8"/>
        <v>0.0013119822962962924</v>
      </c>
      <c r="E108" s="53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7">
        <f t="shared" si="6"/>
        <v>8.8351</v>
      </c>
      <c r="C109" s="52">
        <v>8.85</v>
      </c>
      <c r="D109" s="40">
        <f t="shared" si="8"/>
        <v>0.0013151072962962924</v>
      </c>
      <c r="E109" s="53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7">
        <f t="shared" si="6"/>
        <v>8.8551</v>
      </c>
      <c r="C110" s="52">
        <v>8.87</v>
      </c>
      <c r="D110" s="40">
        <f t="shared" si="8"/>
        <v>0.0013182322962962925</v>
      </c>
      <c r="E110" s="53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7">
        <f t="shared" si="6"/>
        <v>8.8751</v>
      </c>
      <c r="C111" s="52">
        <v>8.9</v>
      </c>
      <c r="D111" s="40">
        <f t="shared" si="8"/>
        <v>0.0013213572962962926</v>
      </c>
      <c r="E111" s="53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7">
        <f t="shared" si="6"/>
        <v>8.905100000000001</v>
      </c>
      <c r="C112" s="52">
        <v>8.92</v>
      </c>
      <c r="D112" s="40">
        <f t="shared" si="8"/>
        <v>0.0013244822962962927</v>
      </c>
      <c r="E112" s="53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7">
        <f t="shared" si="6"/>
        <v>8.9251</v>
      </c>
      <c r="C113" s="52">
        <v>8.94</v>
      </c>
      <c r="D113" s="40">
        <f t="shared" si="8"/>
        <v>0.0013276072962962928</v>
      </c>
      <c r="E113" s="53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7">
        <f t="shared" si="6"/>
        <v>8.9451</v>
      </c>
      <c r="C114" s="52">
        <v>8.96</v>
      </c>
      <c r="D114" s="40">
        <f t="shared" si="8"/>
        <v>0.0013307322962962929</v>
      </c>
      <c r="E114" s="53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7">
        <f t="shared" si="6"/>
        <v>8.965100000000001</v>
      </c>
      <c r="C115" s="52">
        <v>8.98</v>
      </c>
      <c r="D115" s="40">
        <f t="shared" si="8"/>
        <v>0.001333857296296293</v>
      </c>
      <c r="E115" s="53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7">
        <f t="shared" si="6"/>
        <v>8.985100000000001</v>
      </c>
      <c r="C116" s="52">
        <v>9</v>
      </c>
      <c r="D116" s="40">
        <f t="shared" si="8"/>
        <v>0.001336982296296293</v>
      </c>
      <c r="E116" s="53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7">
        <f t="shared" si="6"/>
        <v>9.0051</v>
      </c>
      <c r="C117" s="52">
        <v>9.02</v>
      </c>
      <c r="D117" s="40">
        <f t="shared" si="8"/>
        <v>0.0013401072962962932</v>
      </c>
      <c r="E117" s="53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7">
        <f t="shared" si="6"/>
        <v>9.0251</v>
      </c>
      <c r="C118" s="52">
        <v>9.04</v>
      </c>
      <c r="D118" s="40">
        <f t="shared" si="8"/>
        <v>0.0013432322962962932</v>
      </c>
      <c r="E118" s="53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7">
        <f t="shared" si="6"/>
        <v>9.0451</v>
      </c>
      <c r="C119" s="52">
        <v>9.06</v>
      </c>
      <c r="D119" s="40">
        <f t="shared" si="8"/>
        <v>0.0013463572962962933</v>
      </c>
      <c r="E119" s="53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7">
        <f t="shared" si="6"/>
        <v>9.065100000000001</v>
      </c>
      <c r="C120" s="52">
        <v>9.08</v>
      </c>
      <c r="D120" s="40">
        <f t="shared" si="8"/>
        <v>0.0013494822962962934</v>
      </c>
      <c r="E120" s="53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7">
        <f t="shared" si="6"/>
        <v>9.0851</v>
      </c>
      <c r="C121" s="52">
        <v>9.1</v>
      </c>
      <c r="D121" s="40">
        <f>E120+0.000000061</f>
        <v>0.0013526072962962935</v>
      </c>
      <c r="E121" s="53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7">
        <f t="shared" si="6"/>
        <v>9.1051</v>
      </c>
      <c r="C122" s="52">
        <v>9.12</v>
      </c>
      <c r="D122" s="40">
        <f t="shared" si="8"/>
        <v>0.0013557322962962936</v>
      </c>
      <c r="E122" s="53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7">
        <f t="shared" si="6"/>
        <v>9.1251</v>
      </c>
      <c r="C123" s="52">
        <v>9.14</v>
      </c>
      <c r="D123" s="40">
        <f t="shared" si="8"/>
        <v>0.0013588572962962937</v>
      </c>
      <c r="E123" s="53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7">
        <f t="shared" si="6"/>
        <v>9.145100000000001</v>
      </c>
      <c r="C124" s="52">
        <v>9.16</v>
      </c>
      <c r="D124" s="40">
        <f t="shared" si="8"/>
        <v>0.0013619822962962938</v>
      </c>
      <c r="E124" s="53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7">
        <f t="shared" si="6"/>
        <v>9.1651</v>
      </c>
      <c r="C125" s="52">
        <v>9.18</v>
      </c>
      <c r="D125" s="40">
        <f t="shared" si="8"/>
        <v>0.0013651072962962939</v>
      </c>
      <c r="E125" s="53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7">
        <f t="shared" si="6"/>
        <v>9.1851</v>
      </c>
      <c r="C126" s="52">
        <v>9.2</v>
      </c>
      <c r="D126" s="40">
        <f t="shared" si="8"/>
        <v>0.001368232296296294</v>
      </c>
      <c r="E126" s="53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7">
        <f t="shared" si="6"/>
        <v>9.2051</v>
      </c>
      <c r="C127" s="52">
        <v>9.23</v>
      </c>
      <c r="D127" s="40">
        <f t="shared" si="8"/>
        <v>0.001371357296296294</v>
      </c>
      <c r="E127" s="53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7">
        <f t="shared" si="6"/>
        <v>9.235100000000001</v>
      </c>
      <c r="C128" s="52">
        <v>9.25</v>
      </c>
      <c r="D128" s="40">
        <f t="shared" si="8"/>
        <v>0.0013744822962962941</v>
      </c>
      <c r="E128" s="53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7">
        <f t="shared" si="6"/>
        <v>9.2551</v>
      </c>
      <c r="C129" s="52">
        <v>9.27</v>
      </c>
      <c r="D129" s="40">
        <f t="shared" si="8"/>
        <v>0.0013776072962962942</v>
      </c>
      <c r="E129" s="53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7">
        <f t="shared" si="6"/>
        <v>9.2751</v>
      </c>
      <c r="C130" s="52">
        <v>9.29</v>
      </c>
      <c r="D130" s="40">
        <f t="shared" si="8"/>
        <v>0.0013807322962962943</v>
      </c>
      <c r="E130" s="53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7">
        <f t="shared" si="6"/>
        <v>9.2951</v>
      </c>
      <c r="C131" s="52">
        <v>9.31</v>
      </c>
      <c r="D131" s="40">
        <f t="shared" si="8"/>
        <v>0.0013838572962962944</v>
      </c>
      <c r="E131" s="53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7">
        <f t="shared" si="6"/>
        <v>9.315100000000001</v>
      </c>
      <c r="C132" s="52">
        <v>9.33</v>
      </c>
      <c r="D132" s="40">
        <f t="shared" si="8"/>
        <v>0.0013869822962962945</v>
      </c>
      <c r="E132" s="53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7">
        <f aca="true" t="shared" si="9" ref="B133:B196">C132+0.0051</f>
        <v>9.3351</v>
      </c>
      <c r="C133" s="52">
        <v>9.35</v>
      </c>
      <c r="D133" s="40">
        <f t="shared" si="8"/>
        <v>0.0013901072962962946</v>
      </c>
      <c r="E133" s="53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7">
        <f t="shared" si="9"/>
        <v>9.3551</v>
      </c>
      <c r="C134" s="52">
        <v>9.37</v>
      </c>
      <c r="D134" s="40">
        <f t="shared" si="8"/>
        <v>0.0013932322962962947</v>
      </c>
      <c r="E134" s="53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7">
        <f t="shared" si="9"/>
        <v>9.3751</v>
      </c>
      <c r="C135" s="52">
        <v>9.39</v>
      </c>
      <c r="D135" s="40">
        <f t="shared" si="8"/>
        <v>0.0013963572962962948</v>
      </c>
      <c r="E135" s="53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7">
        <f t="shared" si="9"/>
        <v>9.395100000000001</v>
      </c>
      <c r="C136" s="52">
        <v>9.41</v>
      </c>
      <c r="D136" s="40">
        <f t="shared" si="8"/>
        <v>0.0013994822962962949</v>
      </c>
      <c r="E136" s="53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7">
        <f t="shared" si="9"/>
        <v>9.4151</v>
      </c>
      <c r="C137" s="52">
        <v>9.43</v>
      </c>
      <c r="D137" s="40">
        <f t="shared" si="8"/>
        <v>0.001402607296296295</v>
      </c>
      <c r="E137" s="53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7">
        <f t="shared" si="9"/>
        <v>9.4351</v>
      </c>
      <c r="C138" s="52">
        <v>9.45</v>
      </c>
      <c r="D138" s="40">
        <f t="shared" si="8"/>
        <v>0.001405732296296295</v>
      </c>
      <c r="E138" s="53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7">
        <f t="shared" si="9"/>
        <v>9.4551</v>
      </c>
      <c r="C139" s="52">
        <v>9.47</v>
      </c>
      <c r="D139" s="40">
        <f t="shared" si="8"/>
        <v>0.0014088572962962951</v>
      </c>
      <c r="E139" s="53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7">
        <f t="shared" si="9"/>
        <v>9.475100000000001</v>
      </c>
      <c r="C140" s="52">
        <v>9.49</v>
      </c>
      <c r="D140" s="40">
        <f t="shared" si="8"/>
        <v>0.0014119822962962952</v>
      </c>
      <c r="E140" s="53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7">
        <f t="shared" si="9"/>
        <v>9.4951</v>
      </c>
      <c r="C141" s="52">
        <v>9.51</v>
      </c>
      <c r="D141" s="40">
        <f>E140+0.000000061</f>
        <v>0.0014151072962962953</v>
      </c>
      <c r="E141" s="53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7">
        <f t="shared" si="9"/>
        <v>9.5151</v>
      </c>
      <c r="C142" s="52">
        <v>9.53</v>
      </c>
      <c r="D142" s="40">
        <f t="shared" si="8"/>
        <v>0.0014182322962962954</v>
      </c>
      <c r="E142" s="53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7">
        <f t="shared" si="9"/>
        <v>9.5351</v>
      </c>
      <c r="C143" s="52">
        <v>9.55</v>
      </c>
      <c r="D143" s="40">
        <f t="shared" si="8"/>
        <v>0.0014213572962962955</v>
      </c>
      <c r="E143" s="53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7">
        <f t="shared" si="9"/>
        <v>9.555100000000001</v>
      </c>
      <c r="C144" s="52">
        <v>9.58</v>
      </c>
      <c r="D144" s="40">
        <f t="shared" si="8"/>
        <v>0.0014244822962962956</v>
      </c>
      <c r="E144" s="53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7">
        <f t="shared" si="9"/>
        <v>9.5851</v>
      </c>
      <c r="C145" s="52">
        <v>9.6</v>
      </c>
      <c r="D145" s="40">
        <f t="shared" si="8"/>
        <v>0.0014276072962962957</v>
      </c>
      <c r="E145" s="53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7">
        <f t="shared" si="9"/>
        <v>9.6051</v>
      </c>
      <c r="C146" s="52">
        <v>9.62</v>
      </c>
      <c r="D146" s="40">
        <f t="shared" si="8"/>
        <v>0.0014307322962962958</v>
      </c>
      <c r="E146" s="53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7">
        <f t="shared" si="9"/>
        <v>9.6251</v>
      </c>
      <c r="C147" s="52">
        <v>9.64</v>
      </c>
      <c r="D147" s="40">
        <f t="shared" si="8"/>
        <v>0.0014338572962962958</v>
      </c>
      <c r="E147" s="53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7">
        <f t="shared" si="9"/>
        <v>9.645100000000001</v>
      </c>
      <c r="C148" s="52">
        <v>9.66</v>
      </c>
      <c r="D148" s="40">
        <f t="shared" si="8"/>
        <v>0.001436982296296296</v>
      </c>
      <c r="E148" s="53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7">
        <f t="shared" si="9"/>
        <v>9.6651</v>
      </c>
      <c r="C149" s="52">
        <v>9.68</v>
      </c>
      <c r="D149" s="40">
        <f aca="true" t="shared" si="10" ref="D149:D154">E148+0.000000061</f>
        <v>0.001440107296296296</v>
      </c>
      <c r="E149" s="53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7">
        <f t="shared" si="9"/>
        <v>9.6851</v>
      </c>
      <c r="C150" s="52">
        <v>9.7</v>
      </c>
      <c r="D150" s="40">
        <f t="shared" si="10"/>
        <v>0.0014432322962962961</v>
      </c>
      <c r="E150" s="53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7">
        <f t="shared" si="9"/>
        <v>9.7051</v>
      </c>
      <c r="C151" s="52">
        <v>9.72</v>
      </c>
      <c r="D151" s="40">
        <f t="shared" si="10"/>
        <v>0.0014463572962962962</v>
      </c>
      <c r="E151" s="53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7">
        <f t="shared" si="9"/>
        <v>9.725100000000001</v>
      </c>
      <c r="C152" s="50">
        <v>9.74</v>
      </c>
      <c r="D152" s="40">
        <f t="shared" si="10"/>
        <v>0.0014494822962962963</v>
      </c>
      <c r="E152" s="51">
        <v>0.0014525462962962964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9"/>
        <v>9.7451</v>
      </c>
      <c r="C153" s="52">
        <v>9.76</v>
      </c>
      <c r="D153" s="40">
        <f t="shared" si="10"/>
        <v>0.0014526072962962964</v>
      </c>
      <c r="E153" s="53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7">
        <f t="shared" si="9"/>
        <v>9.7651</v>
      </c>
      <c r="C154" s="52">
        <v>9.79</v>
      </c>
      <c r="D154" s="40">
        <f t="shared" si="10"/>
        <v>0.0014560795185185197</v>
      </c>
      <c r="E154" s="53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7">
        <f t="shared" si="9"/>
        <v>9.7951</v>
      </c>
      <c r="C155" s="52">
        <v>9.81</v>
      </c>
      <c r="D155" s="40">
        <f aca="true" t="shared" si="11" ref="D155:D172">E154+0.000000061</f>
        <v>0.0014595517407407419</v>
      </c>
      <c r="E155" s="53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7">
        <f t="shared" si="9"/>
        <v>9.815100000000001</v>
      </c>
      <c r="C156" s="52">
        <v>9.83</v>
      </c>
      <c r="D156" s="40">
        <f t="shared" si="11"/>
        <v>0.001463023962962964</v>
      </c>
      <c r="E156" s="53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7">
        <f t="shared" si="9"/>
        <v>9.8351</v>
      </c>
      <c r="C157" s="52">
        <v>9.85</v>
      </c>
      <c r="D157" s="40">
        <f t="shared" si="11"/>
        <v>0.0014664961851851863</v>
      </c>
      <c r="E157" s="53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7">
        <f t="shared" si="9"/>
        <v>9.8551</v>
      </c>
      <c r="C158" s="52">
        <v>9.88</v>
      </c>
      <c r="D158" s="40">
        <f t="shared" si="11"/>
        <v>0.0014699684074074085</v>
      </c>
      <c r="E158" s="53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7">
        <f t="shared" si="9"/>
        <v>9.885100000000001</v>
      </c>
      <c r="C159" s="52">
        <v>9.9</v>
      </c>
      <c r="D159" s="40">
        <f t="shared" si="11"/>
        <v>0.0014734406296296307</v>
      </c>
      <c r="E159" s="53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7">
        <f t="shared" si="9"/>
        <v>9.905100000000001</v>
      </c>
      <c r="C160" s="52">
        <v>9.92</v>
      </c>
      <c r="D160" s="40">
        <f t="shared" si="11"/>
        <v>0.0014769128518518529</v>
      </c>
      <c r="E160" s="53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7">
        <f t="shared" si="9"/>
        <v>9.9251</v>
      </c>
      <c r="C161" s="52">
        <v>9.95</v>
      </c>
      <c r="D161" s="40">
        <f t="shared" si="11"/>
        <v>0.001480385074074075</v>
      </c>
      <c r="E161" s="53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7">
        <f t="shared" si="9"/>
        <v>9.9551</v>
      </c>
      <c r="C162" s="52">
        <v>9.97</v>
      </c>
      <c r="D162" s="40">
        <f t="shared" si="11"/>
        <v>0.0014838572962962973</v>
      </c>
      <c r="E162" s="53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7">
        <f t="shared" si="9"/>
        <v>9.975100000000001</v>
      </c>
      <c r="C163" s="52">
        <v>9.99</v>
      </c>
      <c r="D163" s="40">
        <f t="shared" si="11"/>
        <v>0.0014873295185185195</v>
      </c>
      <c r="E163" s="53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7">
        <f t="shared" si="9"/>
        <v>9.9951</v>
      </c>
      <c r="C164" s="52">
        <v>10.01</v>
      </c>
      <c r="D164" s="40">
        <f t="shared" si="11"/>
        <v>0.0014908017407407417</v>
      </c>
      <c r="E164" s="53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7">
        <f t="shared" si="9"/>
        <v>10.0151</v>
      </c>
      <c r="C165" s="52">
        <v>10.04</v>
      </c>
      <c r="D165" s="40">
        <f t="shared" si="11"/>
        <v>0.0014942739629629639</v>
      </c>
      <c r="E165" s="53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7">
        <f t="shared" si="9"/>
        <v>10.0451</v>
      </c>
      <c r="C166" s="52">
        <v>10.06</v>
      </c>
      <c r="D166" s="40">
        <f t="shared" si="11"/>
        <v>0.001497746185185186</v>
      </c>
      <c r="E166" s="53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7">
        <f t="shared" si="9"/>
        <v>10.065100000000001</v>
      </c>
      <c r="C167" s="52">
        <v>10.08</v>
      </c>
      <c r="D167" s="40">
        <f t="shared" si="11"/>
        <v>0.0015012184074074083</v>
      </c>
      <c r="E167" s="53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7">
        <f t="shared" si="9"/>
        <v>10.0851</v>
      </c>
      <c r="C168" s="52">
        <v>10.1</v>
      </c>
      <c r="D168" s="40">
        <f t="shared" si="11"/>
        <v>0.0015046906296296305</v>
      </c>
      <c r="E168" s="53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7">
        <f t="shared" si="9"/>
        <v>10.1051</v>
      </c>
      <c r="C169" s="52">
        <v>10.13</v>
      </c>
      <c r="D169" s="40">
        <f t="shared" si="11"/>
        <v>0.0015081628518518527</v>
      </c>
      <c r="E169" s="53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7">
        <f t="shared" si="9"/>
        <v>10.135100000000001</v>
      </c>
      <c r="C170" s="52">
        <v>10.15</v>
      </c>
      <c r="D170" s="40">
        <f t="shared" si="11"/>
        <v>0.0015116350740740749</v>
      </c>
      <c r="E170" s="53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7">
        <f t="shared" si="9"/>
        <v>10.155100000000001</v>
      </c>
      <c r="C171" s="52">
        <v>10.17</v>
      </c>
      <c r="D171" s="40">
        <f t="shared" si="11"/>
        <v>0.001515107296296297</v>
      </c>
      <c r="E171" s="53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7">
        <f t="shared" si="9"/>
        <v>10.1751</v>
      </c>
      <c r="C172" s="52">
        <v>10.2</v>
      </c>
      <c r="D172" s="40">
        <f t="shared" si="11"/>
        <v>0.0015185795185185193</v>
      </c>
      <c r="E172" s="53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7">
        <f t="shared" si="9"/>
        <v>10.2051</v>
      </c>
      <c r="C173" s="52">
        <v>10.22</v>
      </c>
      <c r="D173" s="40">
        <f>E172+0.000000061</f>
        <v>0.0015220517407407415</v>
      </c>
      <c r="E173" s="53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7">
        <f t="shared" si="9"/>
        <v>10.225100000000001</v>
      </c>
      <c r="C174" s="52">
        <v>10.24</v>
      </c>
      <c r="D174" s="40">
        <f aca="true" t="shared" si="12" ref="D174:D192">E173+0.000000061</f>
        <v>0.0015255239629629637</v>
      </c>
      <c r="E174" s="53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7">
        <f t="shared" si="9"/>
        <v>10.2451</v>
      </c>
      <c r="C175" s="52">
        <v>10.26</v>
      </c>
      <c r="D175" s="40">
        <f t="shared" si="12"/>
        <v>0.001528996185185186</v>
      </c>
      <c r="E175" s="53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7">
        <f t="shared" si="9"/>
        <v>10.2651</v>
      </c>
      <c r="C176" s="52">
        <v>10.29</v>
      </c>
      <c r="D176" s="40">
        <f t="shared" si="12"/>
        <v>0.001532468407407408</v>
      </c>
      <c r="E176" s="53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7">
        <f t="shared" si="9"/>
        <v>10.2951</v>
      </c>
      <c r="C177" s="52">
        <v>10.31</v>
      </c>
      <c r="D177" s="40">
        <f t="shared" si="12"/>
        <v>0.0015359406296296303</v>
      </c>
      <c r="E177" s="53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7">
        <f t="shared" si="9"/>
        <v>10.315100000000001</v>
      </c>
      <c r="C178" s="52">
        <v>10.33</v>
      </c>
      <c r="D178" s="40">
        <f t="shared" si="12"/>
        <v>0.0015394128518518525</v>
      </c>
      <c r="E178" s="53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7">
        <f t="shared" si="9"/>
        <v>10.3351</v>
      </c>
      <c r="C179" s="52">
        <v>10.36</v>
      </c>
      <c r="D179" s="40">
        <f t="shared" si="12"/>
        <v>0.0015428850740740747</v>
      </c>
      <c r="E179" s="53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7">
        <f t="shared" si="9"/>
        <v>10.3651</v>
      </c>
      <c r="C180" s="52">
        <v>10.38</v>
      </c>
      <c r="D180" s="40">
        <f t="shared" si="12"/>
        <v>0.001546357296296297</v>
      </c>
      <c r="E180" s="53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7">
        <f t="shared" si="9"/>
        <v>10.385100000000001</v>
      </c>
      <c r="C181" s="52">
        <v>10.4</v>
      </c>
      <c r="D181" s="40">
        <f t="shared" si="12"/>
        <v>0.001549829518518519</v>
      </c>
      <c r="E181" s="53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7">
        <f t="shared" si="9"/>
        <v>10.405100000000001</v>
      </c>
      <c r="C182" s="52">
        <v>10.42</v>
      </c>
      <c r="D182" s="40">
        <f t="shared" si="12"/>
        <v>0.0015533017407407413</v>
      </c>
      <c r="E182" s="53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7">
        <f t="shared" si="9"/>
        <v>10.4251</v>
      </c>
      <c r="C183" s="52">
        <v>10.45</v>
      </c>
      <c r="D183" s="40">
        <f t="shared" si="12"/>
        <v>0.0015567739629629635</v>
      </c>
      <c r="E183" s="53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7">
        <f t="shared" si="9"/>
        <v>10.4551</v>
      </c>
      <c r="C184" s="52">
        <v>10.47</v>
      </c>
      <c r="D184" s="40">
        <f t="shared" si="12"/>
        <v>0.0015602461851851857</v>
      </c>
      <c r="E184" s="53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7">
        <f t="shared" si="9"/>
        <v>10.475100000000001</v>
      </c>
      <c r="C185" s="52">
        <v>10.49</v>
      </c>
      <c r="D185" s="40">
        <f t="shared" si="12"/>
        <v>0.001563718407407408</v>
      </c>
      <c r="E185" s="53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7">
        <f t="shared" si="9"/>
        <v>10.4951</v>
      </c>
      <c r="C186" s="52">
        <v>10.52</v>
      </c>
      <c r="D186" s="40">
        <f t="shared" si="12"/>
        <v>0.00156719062962963</v>
      </c>
      <c r="E186" s="53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7">
        <f t="shared" si="9"/>
        <v>10.5251</v>
      </c>
      <c r="C187" s="52">
        <v>10.54</v>
      </c>
      <c r="D187" s="40">
        <f t="shared" si="12"/>
        <v>0.0015706628518518523</v>
      </c>
      <c r="E187" s="53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7">
        <f t="shared" si="9"/>
        <v>10.5451</v>
      </c>
      <c r="C188" s="52">
        <v>10.56</v>
      </c>
      <c r="D188" s="40">
        <f t="shared" si="12"/>
        <v>0.0015741350740740745</v>
      </c>
      <c r="E188" s="53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7">
        <f t="shared" si="9"/>
        <v>10.565100000000001</v>
      </c>
      <c r="C189" s="52">
        <v>10.58</v>
      </c>
      <c r="D189" s="40">
        <f t="shared" si="12"/>
        <v>0.0015776072962962967</v>
      </c>
      <c r="E189" s="53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7">
        <f t="shared" si="9"/>
        <v>10.5851</v>
      </c>
      <c r="C190" s="52">
        <v>10.61</v>
      </c>
      <c r="D190" s="40">
        <f t="shared" si="12"/>
        <v>0.001581079518518519</v>
      </c>
      <c r="E190" s="53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7">
        <f t="shared" si="9"/>
        <v>10.6151</v>
      </c>
      <c r="C191" s="52">
        <v>10.63</v>
      </c>
      <c r="D191" s="40">
        <f t="shared" si="12"/>
        <v>0.0015845517407407411</v>
      </c>
      <c r="E191" s="53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7">
        <f t="shared" si="9"/>
        <v>10.635100000000001</v>
      </c>
      <c r="C192" s="52">
        <v>10.65</v>
      </c>
      <c r="D192" s="40">
        <f t="shared" si="12"/>
        <v>0.0015880239629629633</v>
      </c>
      <c r="E192" s="53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7">
        <f t="shared" si="9"/>
        <v>10.655100000000001</v>
      </c>
      <c r="C193" s="52">
        <v>10.67</v>
      </c>
      <c r="D193" s="40">
        <f>E192+0.000000061</f>
        <v>0.0015914961851851855</v>
      </c>
      <c r="E193" s="53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7">
        <f t="shared" si="9"/>
        <v>10.6751</v>
      </c>
      <c r="C194" s="52">
        <v>10.7</v>
      </c>
      <c r="D194" s="40">
        <f aca="true" t="shared" si="13" ref="D194:D212">E193+0.000000061</f>
        <v>0.0015949684074074077</v>
      </c>
      <c r="E194" s="53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7">
        <f t="shared" si="9"/>
        <v>10.7051</v>
      </c>
      <c r="C195" s="52">
        <v>10.72</v>
      </c>
      <c r="D195" s="40">
        <f t="shared" si="13"/>
        <v>0.00159844062962963</v>
      </c>
      <c r="E195" s="53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7">
        <f t="shared" si="9"/>
        <v>10.725100000000001</v>
      </c>
      <c r="C196" s="52">
        <v>10.74</v>
      </c>
      <c r="D196" s="40">
        <f t="shared" si="13"/>
        <v>0.0016019128518518521</v>
      </c>
      <c r="E196" s="53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7">
        <f aca="true" t="shared" si="14" ref="B197:B260">C196+0.0051</f>
        <v>10.7451</v>
      </c>
      <c r="C197" s="52">
        <v>10.77</v>
      </c>
      <c r="D197" s="40">
        <f t="shared" si="13"/>
        <v>0.0016053850740740743</v>
      </c>
      <c r="E197" s="53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7">
        <f t="shared" si="14"/>
        <v>10.7751</v>
      </c>
      <c r="C198" s="52">
        <v>10.79</v>
      </c>
      <c r="D198" s="40">
        <f t="shared" si="13"/>
        <v>0.0016088572962962965</v>
      </c>
      <c r="E198" s="53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7">
        <f t="shared" si="14"/>
        <v>10.7951</v>
      </c>
      <c r="C199" s="52">
        <v>10.81</v>
      </c>
      <c r="D199" s="40">
        <f t="shared" si="13"/>
        <v>0.0016123295185185187</v>
      </c>
      <c r="E199" s="53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7">
        <f t="shared" si="14"/>
        <v>10.815100000000001</v>
      </c>
      <c r="C200" s="52">
        <v>10.83</v>
      </c>
      <c r="D200" s="40">
        <f t="shared" si="13"/>
        <v>0.001615801740740741</v>
      </c>
      <c r="E200" s="53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7">
        <f t="shared" si="14"/>
        <v>10.8351</v>
      </c>
      <c r="C201" s="52">
        <v>10.86</v>
      </c>
      <c r="D201" s="40">
        <f t="shared" si="13"/>
        <v>0.0016192739629629631</v>
      </c>
      <c r="E201" s="53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7">
        <f t="shared" si="14"/>
        <v>10.8651</v>
      </c>
      <c r="C202" s="50">
        <v>10.88</v>
      </c>
      <c r="D202" s="40">
        <f t="shared" si="13"/>
        <v>0.0016227461851851853</v>
      </c>
      <c r="E202" s="51">
        <v>0.0016261574074074075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4"/>
        <v>10.885100000000001</v>
      </c>
      <c r="C203" s="52">
        <v>10.91</v>
      </c>
      <c r="D203" s="40">
        <f t="shared" si="13"/>
        <v>0.0016262184074074075</v>
      </c>
      <c r="E203" s="53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7">
        <f t="shared" si="14"/>
        <v>10.9151</v>
      </c>
      <c r="C204" s="52">
        <v>10.93</v>
      </c>
      <c r="D204" s="40">
        <f t="shared" si="13"/>
        <v>0.0016300378518518477</v>
      </c>
      <c r="E204" s="53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7">
        <f t="shared" si="14"/>
        <v>10.9351</v>
      </c>
      <c r="C205" s="52">
        <v>10.96</v>
      </c>
      <c r="D205" s="40">
        <f t="shared" si="13"/>
        <v>0.0016338572962962923</v>
      </c>
      <c r="E205" s="53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7">
        <f t="shared" si="14"/>
        <v>10.965100000000001</v>
      </c>
      <c r="C206" s="52">
        <v>10.98</v>
      </c>
      <c r="D206" s="40">
        <f t="shared" si="13"/>
        <v>0.0016376767407407368</v>
      </c>
      <c r="E206" s="53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7">
        <f t="shared" si="14"/>
        <v>10.985100000000001</v>
      </c>
      <c r="C207" s="52">
        <v>11.01</v>
      </c>
      <c r="D207" s="40">
        <f t="shared" si="13"/>
        <v>0.0016414961851851813</v>
      </c>
      <c r="E207" s="53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7">
        <f t="shared" si="14"/>
        <v>11.0151</v>
      </c>
      <c r="C208" s="52">
        <v>11.03</v>
      </c>
      <c r="D208" s="40">
        <f t="shared" si="13"/>
        <v>0.0016453156296296258</v>
      </c>
      <c r="E208" s="53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7">
        <f t="shared" si="14"/>
        <v>11.0351</v>
      </c>
      <c r="C209" s="52">
        <v>11.06</v>
      </c>
      <c r="D209" s="40">
        <f t="shared" si="13"/>
        <v>0.0016491350740740704</v>
      </c>
      <c r="E209" s="53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7">
        <f t="shared" si="14"/>
        <v>11.065100000000001</v>
      </c>
      <c r="C210" s="52">
        <v>11.08</v>
      </c>
      <c r="D210" s="40">
        <f t="shared" si="13"/>
        <v>0.001652954518518515</v>
      </c>
      <c r="E210" s="53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7">
        <f t="shared" si="14"/>
        <v>11.0851</v>
      </c>
      <c r="C211" s="52">
        <v>11.11</v>
      </c>
      <c r="D211" s="40">
        <f t="shared" si="13"/>
        <v>0.0016567739629629594</v>
      </c>
      <c r="E211" s="53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7">
        <f t="shared" si="14"/>
        <v>11.1151</v>
      </c>
      <c r="C212" s="52">
        <v>11.13</v>
      </c>
      <c r="D212" s="40">
        <f t="shared" si="13"/>
        <v>0.001660593407407404</v>
      </c>
      <c r="E212" s="53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7">
        <f t="shared" si="14"/>
        <v>11.135100000000001</v>
      </c>
      <c r="C213" s="52">
        <v>11.16</v>
      </c>
      <c r="D213" s="40">
        <f>E212+0.000000061</f>
        <v>0.0016644128518518485</v>
      </c>
      <c r="E213" s="53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7">
        <f t="shared" si="14"/>
        <v>11.1651</v>
      </c>
      <c r="C214" s="52">
        <v>11.18</v>
      </c>
      <c r="D214" s="40">
        <f aca="true" t="shared" si="15" ref="D214:D233">E213+0.000000061</f>
        <v>0.001668232296296293</v>
      </c>
      <c r="E214" s="53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7">
        <f t="shared" si="14"/>
        <v>11.1851</v>
      </c>
      <c r="C215" s="52">
        <v>11.21</v>
      </c>
      <c r="D215" s="40">
        <f t="shared" si="15"/>
        <v>0.0016720517407407375</v>
      </c>
      <c r="E215" s="53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7">
        <f t="shared" si="14"/>
        <v>11.215100000000001</v>
      </c>
      <c r="C216" s="52">
        <v>11.23</v>
      </c>
      <c r="D216" s="40">
        <f t="shared" si="15"/>
        <v>0.001675871185185182</v>
      </c>
      <c r="E216" s="53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7">
        <f t="shared" si="14"/>
        <v>11.235100000000001</v>
      </c>
      <c r="C217" s="52">
        <v>11.26</v>
      </c>
      <c r="D217" s="40">
        <f t="shared" si="15"/>
        <v>0.0016796906296296266</v>
      </c>
      <c r="E217" s="53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7">
        <f t="shared" si="14"/>
        <v>11.2651</v>
      </c>
      <c r="C218" s="52">
        <v>11.28</v>
      </c>
      <c r="D218" s="40">
        <f t="shared" si="15"/>
        <v>0.0016835100740740711</v>
      </c>
      <c r="E218" s="53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7">
        <f t="shared" si="14"/>
        <v>11.2851</v>
      </c>
      <c r="C219" s="52">
        <v>11.31</v>
      </c>
      <c r="D219" s="40">
        <f t="shared" si="15"/>
        <v>0.0016873295185185157</v>
      </c>
      <c r="E219" s="53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7">
        <f t="shared" si="14"/>
        <v>11.315100000000001</v>
      </c>
      <c r="C220" s="52">
        <v>11.33</v>
      </c>
      <c r="D220" s="40">
        <f t="shared" si="15"/>
        <v>0.0016911489629629602</v>
      </c>
      <c r="E220" s="53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7">
        <f t="shared" si="14"/>
        <v>11.3351</v>
      </c>
      <c r="C221" s="52">
        <v>11.36</v>
      </c>
      <c r="D221" s="40">
        <f t="shared" si="15"/>
        <v>0.0016949684074074047</v>
      </c>
      <c r="E221" s="53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7">
        <f t="shared" si="14"/>
        <v>11.3651</v>
      </c>
      <c r="C222" s="52">
        <v>11.38</v>
      </c>
      <c r="D222" s="40">
        <f t="shared" si="15"/>
        <v>0.0016987878518518493</v>
      </c>
      <c r="E222" s="53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7">
        <f t="shared" si="14"/>
        <v>11.385100000000001</v>
      </c>
      <c r="C223" s="52">
        <v>11.41</v>
      </c>
      <c r="D223" s="40">
        <f t="shared" si="15"/>
        <v>0.0017026072962962938</v>
      </c>
      <c r="E223" s="53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7">
        <f t="shared" si="14"/>
        <v>11.4151</v>
      </c>
      <c r="C224" s="52">
        <v>11.43</v>
      </c>
      <c r="D224" s="40">
        <f t="shared" si="15"/>
        <v>0.0017064267407407383</v>
      </c>
      <c r="E224" s="53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7">
        <f t="shared" si="14"/>
        <v>11.4351</v>
      </c>
      <c r="C225" s="52">
        <v>11.46</v>
      </c>
      <c r="D225" s="40">
        <f t="shared" si="15"/>
        <v>0.0017102461851851828</v>
      </c>
      <c r="E225" s="53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7">
        <f t="shared" si="14"/>
        <v>11.465100000000001</v>
      </c>
      <c r="C226" s="52">
        <v>11.48</v>
      </c>
      <c r="D226" s="40">
        <f t="shared" si="15"/>
        <v>0.0017140656296296274</v>
      </c>
      <c r="E226" s="53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7">
        <f t="shared" si="14"/>
        <v>11.485100000000001</v>
      </c>
      <c r="C227" s="52">
        <v>11.51</v>
      </c>
      <c r="D227" s="40">
        <f t="shared" si="15"/>
        <v>0.001717885074074072</v>
      </c>
      <c r="E227" s="53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7">
        <f t="shared" si="14"/>
        <v>11.5151</v>
      </c>
      <c r="C228" s="52">
        <v>11.53</v>
      </c>
      <c r="D228" s="40">
        <f t="shared" si="15"/>
        <v>0.0017217045185185164</v>
      </c>
      <c r="E228" s="53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7">
        <f t="shared" si="14"/>
        <v>11.5351</v>
      </c>
      <c r="C229" s="52">
        <v>11.56</v>
      </c>
      <c r="D229" s="40">
        <f t="shared" si="15"/>
        <v>0.001725523962962961</v>
      </c>
      <c r="E229" s="53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7">
        <f t="shared" si="14"/>
        <v>11.565100000000001</v>
      </c>
      <c r="C230" s="52">
        <v>11.58</v>
      </c>
      <c r="D230" s="40">
        <f t="shared" si="15"/>
        <v>0.0017293434074074055</v>
      </c>
      <c r="E230" s="53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7">
        <f t="shared" si="14"/>
        <v>11.5851</v>
      </c>
      <c r="C231" s="52">
        <v>11.61</v>
      </c>
      <c r="D231" s="40">
        <f t="shared" si="15"/>
        <v>0.00173316285185185</v>
      </c>
      <c r="E231" s="53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7">
        <f t="shared" si="14"/>
        <v>11.6151</v>
      </c>
      <c r="C232" s="52">
        <v>11.63</v>
      </c>
      <c r="D232" s="40">
        <f t="shared" si="15"/>
        <v>0.0017369822962962946</v>
      </c>
      <c r="E232" s="53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7">
        <f t="shared" si="14"/>
        <v>11.635100000000001</v>
      </c>
      <c r="C233" s="52">
        <v>11.66</v>
      </c>
      <c r="D233" s="40">
        <f t="shared" si="15"/>
        <v>0.001740801740740739</v>
      </c>
      <c r="E233" s="53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7">
        <f t="shared" si="14"/>
        <v>11.6651</v>
      </c>
      <c r="C234" s="52">
        <v>11.68</v>
      </c>
      <c r="D234" s="40">
        <f>E233+0.000000061</f>
        <v>0.0017446211851851836</v>
      </c>
      <c r="E234" s="53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7">
        <f t="shared" si="14"/>
        <v>11.6851</v>
      </c>
      <c r="C235" s="52">
        <v>11.71</v>
      </c>
      <c r="D235" s="40">
        <f>E234+0.000000061</f>
        <v>0.0017484406296296281</v>
      </c>
      <c r="E235" s="53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7">
        <f t="shared" si="14"/>
        <v>11.715100000000001</v>
      </c>
      <c r="C236" s="52">
        <v>11.73</v>
      </c>
      <c r="D236" s="40">
        <f aca="true" t="shared" si="16" ref="D236:D255">E235+0.000000061</f>
        <v>0.0017522600740740727</v>
      </c>
      <c r="E236" s="53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7">
        <f t="shared" si="14"/>
        <v>11.735100000000001</v>
      </c>
      <c r="C237" s="52">
        <v>11.76</v>
      </c>
      <c r="D237" s="40">
        <f t="shared" si="16"/>
        <v>0.0017560795185185172</v>
      </c>
      <c r="E237" s="53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7">
        <f t="shared" si="14"/>
        <v>11.7651</v>
      </c>
      <c r="C238" s="52">
        <v>11.78</v>
      </c>
      <c r="D238" s="40">
        <f t="shared" si="16"/>
        <v>0.0017598989629629617</v>
      </c>
      <c r="E238" s="53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7">
        <f t="shared" si="14"/>
        <v>11.7851</v>
      </c>
      <c r="C239" s="52">
        <v>11.81</v>
      </c>
      <c r="D239" s="40">
        <f t="shared" si="16"/>
        <v>0.0017637184074074063</v>
      </c>
      <c r="E239" s="53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7">
        <f t="shared" si="14"/>
        <v>11.815100000000001</v>
      </c>
      <c r="C240" s="52">
        <v>11.83</v>
      </c>
      <c r="D240" s="40">
        <f t="shared" si="16"/>
        <v>0.0017675378518518508</v>
      </c>
      <c r="E240" s="53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7">
        <f t="shared" si="14"/>
        <v>11.8351</v>
      </c>
      <c r="C241" s="52">
        <v>11.86</v>
      </c>
      <c r="D241" s="40">
        <f t="shared" si="16"/>
        <v>0.0017713572962962953</v>
      </c>
      <c r="E241" s="53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7">
        <f t="shared" si="14"/>
        <v>11.8651</v>
      </c>
      <c r="C242" s="52">
        <v>11.88</v>
      </c>
      <c r="D242" s="40">
        <f t="shared" si="16"/>
        <v>0.0017751767407407399</v>
      </c>
      <c r="E242" s="53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7">
        <f t="shared" si="14"/>
        <v>11.885100000000001</v>
      </c>
      <c r="C243" s="52">
        <v>11.91</v>
      </c>
      <c r="D243" s="40">
        <f t="shared" si="16"/>
        <v>0.0017789961851851844</v>
      </c>
      <c r="E243" s="53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7">
        <f t="shared" si="14"/>
        <v>11.9151</v>
      </c>
      <c r="C244" s="52">
        <v>11.93</v>
      </c>
      <c r="D244" s="40">
        <f t="shared" si="16"/>
        <v>0.001782815629629629</v>
      </c>
      <c r="E244" s="53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7">
        <f t="shared" si="14"/>
        <v>11.9351</v>
      </c>
      <c r="C245" s="52">
        <v>11.96</v>
      </c>
      <c r="D245" s="40">
        <f t="shared" si="16"/>
        <v>0.0017866350740740734</v>
      </c>
      <c r="E245" s="53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7">
        <f t="shared" si="14"/>
        <v>11.965100000000001</v>
      </c>
      <c r="C246" s="52">
        <v>11.98</v>
      </c>
      <c r="D246" s="40">
        <f t="shared" si="16"/>
        <v>0.001790454518518518</v>
      </c>
      <c r="E246" s="53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7">
        <f t="shared" si="14"/>
        <v>11.985100000000001</v>
      </c>
      <c r="C247" s="52">
        <v>12.01</v>
      </c>
      <c r="D247" s="40">
        <f t="shared" si="16"/>
        <v>0.0017942739629629625</v>
      </c>
      <c r="E247" s="53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7">
        <f t="shared" si="14"/>
        <v>12.0151</v>
      </c>
      <c r="C248" s="52">
        <v>12.03</v>
      </c>
      <c r="D248" s="40">
        <f t="shared" si="16"/>
        <v>0.001798093407407407</v>
      </c>
      <c r="E248" s="53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7">
        <f t="shared" si="14"/>
        <v>12.0351</v>
      </c>
      <c r="C249" s="52">
        <v>12.06</v>
      </c>
      <c r="D249" s="40">
        <f t="shared" si="16"/>
        <v>0.0018019128518518516</v>
      </c>
      <c r="E249" s="53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7">
        <f t="shared" si="14"/>
        <v>12.065100000000001</v>
      </c>
      <c r="C250" s="52">
        <v>12.08</v>
      </c>
      <c r="D250" s="40">
        <f t="shared" si="16"/>
        <v>0.001805732296296296</v>
      </c>
      <c r="E250" s="53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7">
        <f t="shared" si="14"/>
        <v>12.0851</v>
      </c>
      <c r="C251" s="52">
        <v>12.11</v>
      </c>
      <c r="D251" s="40">
        <f t="shared" si="16"/>
        <v>0.0018095517407407406</v>
      </c>
      <c r="E251" s="53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7">
        <f t="shared" si="14"/>
        <v>12.1151</v>
      </c>
      <c r="C252" s="50">
        <v>12.13</v>
      </c>
      <c r="D252" s="40">
        <f t="shared" si="16"/>
        <v>0.0018133711851851851</v>
      </c>
      <c r="E252" s="51">
        <v>0.0018171296296296297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4"/>
        <v>12.135100000000001</v>
      </c>
      <c r="C253" s="52">
        <v>12.16</v>
      </c>
      <c r="D253" s="40">
        <f t="shared" si="16"/>
        <v>0.0018171906296296297</v>
      </c>
      <c r="E253" s="53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7">
        <f t="shared" si="14"/>
        <v>12.1651</v>
      </c>
      <c r="C254" s="52">
        <v>12.18</v>
      </c>
      <c r="D254" s="40">
        <f t="shared" si="16"/>
        <v>0.0018213572962962974</v>
      </c>
      <c r="E254" s="53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7">
        <f t="shared" si="14"/>
        <v>12.1851</v>
      </c>
      <c r="C255" s="52">
        <v>12.21</v>
      </c>
      <c r="D255" s="40">
        <f t="shared" si="16"/>
        <v>0.001825523962962964</v>
      </c>
      <c r="E255" s="53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7">
        <f t="shared" si="14"/>
        <v>12.215100000000001</v>
      </c>
      <c r="C256" s="52">
        <v>12.24</v>
      </c>
      <c r="D256" s="40">
        <f>E255+0.000000061</f>
        <v>0.0018296906296296307</v>
      </c>
      <c r="E256" s="53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7">
        <f t="shared" si="14"/>
        <v>12.2451</v>
      </c>
      <c r="C257" s="52">
        <v>12.27</v>
      </c>
      <c r="D257" s="40">
        <f aca="true" t="shared" si="17" ref="D257:D274">E256+0.000000061</f>
        <v>0.0018338572962962973</v>
      </c>
      <c r="E257" s="53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7">
        <f t="shared" si="14"/>
        <v>12.2751</v>
      </c>
      <c r="C258" s="52">
        <v>12.29</v>
      </c>
      <c r="D258" s="40">
        <f t="shared" si="17"/>
        <v>0.001838023962962964</v>
      </c>
      <c r="E258" s="53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7">
        <f t="shared" si="14"/>
        <v>12.2951</v>
      </c>
      <c r="C259" s="52">
        <v>12.32</v>
      </c>
      <c r="D259" s="40">
        <f t="shared" si="17"/>
        <v>0.0018421906296296306</v>
      </c>
      <c r="E259" s="53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7">
        <f t="shared" si="14"/>
        <v>12.3251</v>
      </c>
      <c r="C260" s="52">
        <v>12.35</v>
      </c>
      <c r="D260" s="40">
        <f t="shared" si="17"/>
        <v>0.0018463572962962973</v>
      </c>
      <c r="E260" s="53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7">
        <f aca="true" t="shared" si="18" ref="B261:B302">C260+0.0051</f>
        <v>12.3551</v>
      </c>
      <c r="C261" s="52">
        <v>12.38</v>
      </c>
      <c r="D261" s="40">
        <f t="shared" si="17"/>
        <v>0.001850523962962964</v>
      </c>
      <c r="E261" s="53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7">
        <f t="shared" si="18"/>
        <v>12.385100000000001</v>
      </c>
      <c r="C262" s="52">
        <v>12.4</v>
      </c>
      <c r="D262" s="40">
        <f t="shared" si="17"/>
        <v>0.0018546906296296305</v>
      </c>
      <c r="E262" s="53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7">
        <f t="shared" si="18"/>
        <v>12.405100000000001</v>
      </c>
      <c r="C263" s="52">
        <v>12.43</v>
      </c>
      <c r="D263" s="40">
        <f t="shared" si="17"/>
        <v>0.0018588572962962972</v>
      </c>
      <c r="E263" s="53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7">
        <f t="shared" si="18"/>
        <v>12.4351</v>
      </c>
      <c r="C264" s="52">
        <v>12.46</v>
      </c>
      <c r="D264" s="40">
        <f t="shared" si="17"/>
        <v>0.0018630239629629638</v>
      </c>
      <c r="E264" s="53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7">
        <f t="shared" si="18"/>
        <v>12.465100000000001</v>
      </c>
      <c r="C265" s="52">
        <v>12.49</v>
      </c>
      <c r="D265" s="40">
        <f t="shared" si="17"/>
        <v>0.0018671906296296305</v>
      </c>
      <c r="E265" s="53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7">
        <f t="shared" si="18"/>
        <v>12.4951</v>
      </c>
      <c r="C266" s="52">
        <v>12.51</v>
      </c>
      <c r="D266" s="40">
        <f t="shared" si="17"/>
        <v>0.001871357296296297</v>
      </c>
      <c r="E266" s="53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7">
        <f t="shared" si="18"/>
        <v>12.5151</v>
      </c>
      <c r="C267" s="52">
        <v>12.54</v>
      </c>
      <c r="D267" s="40">
        <f t="shared" si="17"/>
        <v>0.0018755239629629637</v>
      </c>
      <c r="E267" s="53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7">
        <f t="shared" si="18"/>
        <v>12.5451</v>
      </c>
      <c r="C268" s="52">
        <v>12.57</v>
      </c>
      <c r="D268" s="40">
        <f t="shared" si="17"/>
        <v>0.0018796906296296304</v>
      </c>
      <c r="E268" s="53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7">
        <f t="shared" si="18"/>
        <v>12.5751</v>
      </c>
      <c r="C269" s="52">
        <v>12.6</v>
      </c>
      <c r="D269" s="40">
        <f t="shared" si="17"/>
        <v>0.001883857296296297</v>
      </c>
      <c r="E269" s="53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7">
        <f t="shared" si="18"/>
        <v>12.6051</v>
      </c>
      <c r="C270" s="52">
        <v>12.62</v>
      </c>
      <c r="D270" s="40">
        <f t="shared" si="17"/>
        <v>0.0018880239629629637</v>
      </c>
      <c r="E270" s="53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7">
        <f t="shared" si="18"/>
        <v>12.6251</v>
      </c>
      <c r="C271" s="52">
        <v>12.65</v>
      </c>
      <c r="D271" s="40">
        <f t="shared" si="17"/>
        <v>0.0018921906296296303</v>
      </c>
      <c r="E271" s="53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7">
        <f t="shared" si="18"/>
        <v>12.655100000000001</v>
      </c>
      <c r="C272" s="52">
        <v>12.68</v>
      </c>
      <c r="D272" s="40">
        <f t="shared" si="17"/>
        <v>0.001896357296296297</v>
      </c>
      <c r="E272" s="53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7">
        <f t="shared" si="18"/>
        <v>12.6851</v>
      </c>
      <c r="C273" s="52">
        <v>12.71</v>
      </c>
      <c r="D273" s="40">
        <f t="shared" si="17"/>
        <v>0.0019005239629629636</v>
      </c>
      <c r="E273" s="53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7">
        <f t="shared" si="18"/>
        <v>12.715100000000001</v>
      </c>
      <c r="C274" s="52">
        <v>12.73</v>
      </c>
      <c r="D274" s="40">
        <f t="shared" si="17"/>
        <v>0.0019046906296296302</v>
      </c>
      <c r="E274" s="53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7">
        <f t="shared" si="18"/>
        <v>12.735100000000001</v>
      </c>
      <c r="C275" s="52">
        <v>12.76</v>
      </c>
      <c r="D275" s="40">
        <f>E274+0.000000061</f>
        <v>0.0019088572962962969</v>
      </c>
      <c r="E275" s="53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7">
        <f t="shared" si="18"/>
        <v>12.7651</v>
      </c>
      <c r="C276" s="52">
        <v>12.79</v>
      </c>
      <c r="D276" s="40">
        <f aca="true" t="shared" si="19" ref="D276:D292">E275+0.000000061</f>
        <v>0.0019130239629629635</v>
      </c>
      <c r="E276" s="53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7">
        <f t="shared" si="18"/>
        <v>12.7951</v>
      </c>
      <c r="C277" s="52">
        <v>12.82</v>
      </c>
      <c r="D277" s="40">
        <f t="shared" si="19"/>
        <v>0.0019171906296296302</v>
      </c>
      <c r="E277" s="53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7">
        <f t="shared" si="18"/>
        <v>12.8251</v>
      </c>
      <c r="C278" s="52">
        <v>12.84</v>
      </c>
      <c r="D278" s="40">
        <f t="shared" si="19"/>
        <v>0.0019213572962962968</v>
      </c>
      <c r="E278" s="53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7">
        <f t="shared" si="18"/>
        <v>12.8451</v>
      </c>
      <c r="C279" s="52">
        <v>12.87</v>
      </c>
      <c r="D279" s="40">
        <f t="shared" si="19"/>
        <v>0.0019255239629629634</v>
      </c>
      <c r="E279" s="53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7">
        <f t="shared" si="18"/>
        <v>12.8751</v>
      </c>
      <c r="C280" s="52">
        <v>12.9</v>
      </c>
      <c r="D280" s="40">
        <f t="shared" si="19"/>
        <v>0.00192969062962963</v>
      </c>
      <c r="E280" s="53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7">
        <f t="shared" si="18"/>
        <v>12.905100000000001</v>
      </c>
      <c r="C281" s="52">
        <v>12.92</v>
      </c>
      <c r="D281" s="40">
        <f t="shared" si="19"/>
        <v>0.0019338572962962967</v>
      </c>
      <c r="E281" s="53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7">
        <f t="shared" si="18"/>
        <v>12.9251</v>
      </c>
      <c r="C282" s="52">
        <v>12.95</v>
      </c>
      <c r="D282" s="40">
        <f t="shared" si="19"/>
        <v>0.0019380239629629634</v>
      </c>
      <c r="E282" s="53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7">
        <f t="shared" si="18"/>
        <v>12.9551</v>
      </c>
      <c r="C283" s="52">
        <v>12.98</v>
      </c>
      <c r="D283" s="40">
        <f t="shared" si="19"/>
        <v>0.00194219062962963</v>
      </c>
      <c r="E283" s="53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7">
        <f t="shared" si="18"/>
        <v>12.985100000000001</v>
      </c>
      <c r="C284" s="52">
        <v>13.01</v>
      </c>
      <c r="D284" s="40">
        <f t="shared" si="19"/>
        <v>0.0019463572962962966</v>
      </c>
      <c r="E284" s="53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7">
        <f t="shared" si="18"/>
        <v>13.0151</v>
      </c>
      <c r="C285" s="52">
        <v>13.03</v>
      </c>
      <c r="D285" s="40">
        <f t="shared" si="19"/>
        <v>0.0019505239629629633</v>
      </c>
      <c r="E285" s="53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7">
        <f t="shared" si="18"/>
        <v>13.0351</v>
      </c>
      <c r="C286" s="52">
        <v>13.06</v>
      </c>
      <c r="D286" s="40">
        <f t="shared" si="19"/>
        <v>0.00195469062962963</v>
      </c>
      <c r="E286" s="53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7">
        <f t="shared" si="18"/>
        <v>13.065100000000001</v>
      </c>
      <c r="C287" s="52">
        <v>13.09</v>
      </c>
      <c r="D287" s="40">
        <f t="shared" si="19"/>
        <v>0.0019588572962962966</v>
      </c>
      <c r="E287" s="53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7">
        <f t="shared" si="18"/>
        <v>13.0951</v>
      </c>
      <c r="C288" s="52">
        <v>13.12</v>
      </c>
      <c r="D288" s="40">
        <f t="shared" si="19"/>
        <v>0.001963023962962963</v>
      </c>
      <c r="E288" s="53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7">
        <f t="shared" si="18"/>
        <v>13.1251</v>
      </c>
      <c r="C289" s="52">
        <v>13.14</v>
      </c>
      <c r="D289" s="40">
        <f t="shared" si="19"/>
        <v>0.00196719062962963</v>
      </c>
      <c r="E289" s="53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7">
        <f t="shared" si="18"/>
        <v>13.145100000000001</v>
      </c>
      <c r="C290" s="52">
        <v>13.17</v>
      </c>
      <c r="D290" s="40">
        <f t="shared" si="19"/>
        <v>0.0019713572962962965</v>
      </c>
      <c r="E290" s="53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7">
        <f t="shared" si="18"/>
        <v>13.1751</v>
      </c>
      <c r="C291" s="52">
        <v>13.2</v>
      </c>
      <c r="D291" s="40">
        <f t="shared" si="19"/>
        <v>0.001975523962962963</v>
      </c>
      <c r="E291" s="53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7">
        <f t="shared" si="18"/>
        <v>13.2051</v>
      </c>
      <c r="C292" s="52">
        <v>13.23</v>
      </c>
      <c r="D292" s="40">
        <f t="shared" si="19"/>
        <v>0.0019796906296296298</v>
      </c>
      <c r="E292" s="53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7">
        <f t="shared" si="18"/>
        <v>13.235100000000001</v>
      </c>
      <c r="C293" s="52">
        <v>13.25</v>
      </c>
      <c r="D293" s="40">
        <f>E292+0.000000061</f>
        <v>0.0019838572962962964</v>
      </c>
      <c r="E293" s="53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7">
        <f t="shared" si="18"/>
        <v>13.2551</v>
      </c>
      <c r="C294" s="52">
        <v>13.28</v>
      </c>
      <c r="D294" s="40">
        <f aca="true" t="shared" si="20" ref="D294:D302">E293+0.000000061</f>
        <v>0.001988023962962963</v>
      </c>
      <c r="E294" s="53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7">
        <f t="shared" si="18"/>
        <v>13.2851</v>
      </c>
      <c r="C295" s="52">
        <v>13.31</v>
      </c>
      <c r="D295" s="40">
        <f t="shared" si="20"/>
        <v>0.0019921906296296297</v>
      </c>
      <c r="E295" s="53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7">
        <f t="shared" si="18"/>
        <v>13.315100000000001</v>
      </c>
      <c r="C296" s="52">
        <v>13.34</v>
      </c>
      <c r="D296" s="40">
        <f t="shared" si="20"/>
        <v>0.0019963572962962963</v>
      </c>
      <c r="E296" s="53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7">
        <f t="shared" si="18"/>
        <v>13.3451</v>
      </c>
      <c r="C297" s="52">
        <v>13.36</v>
      </c>
      <c r="D297" s="40">
        <f t="shared" si="20"/>
        <v>0.002000523962962963</v>
      </c>
      <c r="E297" s="53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7">
        <f t="shared" si="18"/>
        <v>13.3651</v>
      </c>
      <c r="C298" s="52">
        <v>13.39</v>
      </c>
      <c r="D298" s="40">
        <f t="shared" si="20"/>
        <v>0.0020046906296296296</v>
      </c>
      <c r="E298" s="53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7">
        <f t="shared" si="18"/>
        <v>13.395100000000001</v>
      </c>
      <c r="C299" s="52">
        <v>13.42</v>
      </c>
      <c r="D299" s="40">
        <f t="shared" si="20"/>
        <v>0.0020088572962962963</v>
      </c>
      <c r="E299" s="53">
        <v>0.002012962962962963</v>
      </c>
      <c r="F299" s="28">
        <v>3</v>
      </c>
      <c r="G299" s="23">
        <v>626</v>
      </c>
      <c r="H299" s="22">
        <v>14.88</v>
      </c>
      <c r="I299" s="36">
        <v>70.65</v>
      </c>
      <c r="J299" s="21">
        <v>297</v>
      </c>
    </row>
    <row r="300" spans="2:10" ht="12.75">
      <c r="B300" s="37">
        <f t="shared" si="18"/>
        <v>13.4251</v>
      </c>
      <c r="C300" s="52">
        <v>13.45</v>
      </c>
      <c r="D300" s="40">
        <f t="shared" si="20"/>
        <v>0.002013023962962963</v>
      </c>
      <c r="E300" s="53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7">
        <f t="shared" si="18"/>
        <v>13.4551</v>
      </c>
      <c r="C301" s="52">
        <v>13.47</v>
      </c>
      <c r="D301" s="40">
        <f t="shared" si="20"/>
        <v>0.0020171906296296296</v>
      </c>
      <c r="E301" s="53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7">
        <f t="shared" si="18"/>
        <v>13.475100000000001</v>
      </c>
      <c r="C302" s="52">
        <v>13.5</v>
      </c>
      <c r="D302" s="40">
        <f t="shared" si="20"/>
        <v>0.002021357296296296</v>
      </c>
      <c r="E302" s="53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tabSelected="1" zoomScalePageLayoutView="0" workbookViewId="0" topLeftCell="A49">
      <selection activeCell="B65" sqref="B65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2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1" t="s">
        <v>100</v>
      </c>
      <c r="B2" s="82"/>
      <c r="C2" s="82"/>
      <c r="D2" s="82"/>
      <c r="E2" s="82"/>
      <c r="F2" s="82"/>
      <c r="G2" s="83"/>
      <c r="H2" s="79" t="s">
        <v>86</v>
      </c>
      <c r="K2"/>
    </row>
    <row r="3" spans="1:11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80"/>
      <c r="K3"/>
    </row>
    <row r="4" spans="1:11" ht="12.75" customHeight="1">
      <c r="A4" s="62" t="s">
        <v>136</v>
      </c>
      <c r="B4" s="64">
        <v>2005</v>
      </c>
      <c r="C4" s="11">
        <v>9.96</v>
      </c>
      <c r="D4" s="42">
        <v>0</v>
      </c>
      <c r="E4" s="11">
        <v>10</v>
      </c>
      <c r="F4" s="29"/>
      <c r="G4" s="60">
        <f>SUM(C5:F5)</f>
        <v>161</v>
      </c>
      <c r="H4" s="55"/>
      <c r="K4"/>
    </row>
    <row r="5" spans="1:11" ht="12.75" customHeight="1">
      <c r="A5" s="63"/>
      <c r="B5" s="65"/>
      <c r="C5" s="4">
        <f>IF(C4&lt;6.87,0,VLOOKUP(C4,rfut,5,TRUE))</f>
        <v>140</v>
      </c>
      <c r="D5" s="4">
        <f>IF(D4&lt;179,0,VLOOKUP(D4,távol,4,TRUE))</f>
        <v>0</v>
      </c>
      <c r="E5" s="4">
        <f>IF(E4&lt;4,0,VLOOKUP(E4,kisl,2,TRUE))</f>
        <v>21</v>
      </c>
      <c r="F5" s="4">
        <f>IF(F4&lt;lány!$D$2,0,VLOOKUP(F4,hfut,3,TRUE))</f>
        <v>0</v>
      </c>
      <c r="G5" s="61"/>
      <c r="H5" s="55"/>
      <c r="K5"/>
    </row>
    <row r="6" spans="1:11" ht="12.75" customHeight="1">
      <c r="A6" s="62"/>
      <c r="B6" s="64"/>
      <c r="C6" s="11"/>
      <c r="D6" s="42"/>
      <c r="E6" s="11"/>
      <c r="F6" s="29"/>
      <c r="G6" s="60">
        <f>SUM(C7:F7)</f>
        <v>0</v>
      </c>
      <c r="H6" s="55"/>
      <c r="K6"/>
    </row>
    <row r="7" spans="1:11" ht="12.75" customHeight="1">
      <c r="A7" s="63"/>
      <c r="B7" s="65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61"/>
      <c r="H7" s="55"/>
      <c r="K7"/>
    </row>
    <row r="8" spans="1:11" ht="12.75" customHeight="1">
      <c r="A8" s="62"/>
      <c r="B8" s="64"/>
      <c r="C8" s="11"/>
      <c r="D8" s="42"/>
      <c r="E8" s="11"/>
      <c r="F8" s="29"/>
      <c r="G8" s="60">
        <f>SUM(C9:F9)</f>
        <v>0</v>
      </c>
      <c r="H8" s="55"/>
      <c r="K8"/>
    </row>
    <row r="9" spans="1:11" ht="12.75" customHeight="1">
      <c r="A9" s="63"/>
      <c r="B9" s="65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61"/>
      <c r="H9" s="55"/>
      <c r="K9"/>
    </row>
    <row r="10" spans="1:11" ht="12.75" customHeight="1">
      <c r="A10" s="62"/>
      <c r="B10" s="64"/>
      <c r="C10" s="11"/>
      <c r="D10" s="42"/>
      <c r="E10" s="11"/>
      <c r="F10" s="29"/>
      <c r="G10" s="60">
        <f>SUM(C11:F11)</f>
        <v>0</v>
      </c>
      <c r="H10" s="55"/>
      <c r="K10"/>
    </row>
    <row r="11" spans="1:11" ht="12.75" customHeight="1">
      <c r="A11" s="63"/>
      <c r="B11" s="65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61"/>
      <c r="H11" s="55"/>
      <c r="K11"/>
    </row>
    <row r="12" spans="1:11" ht="12.75" customHeight="1">
      <c r="A12" s="62"/>
      <c r="B12" s="64"/>
      <c r="C12" s="11"/>
      <c r="D12" s="42"/>
      <c r="E12" s="11"/>
      <c r="F12" s="29"/>
      <c r="G12" s="60">
        <f>SUM(C13:F13)</f>
        <v>0</v>
      </c>
      <c r="H12" s="55"/>
      <c r="K12"/>
    </row>
    <row r="13" spans="1:11" ht="12.75" customHeight="1">
      <c r="A13" s="63"/>
      <c r="B13" s="65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61"/>
      <c r="H13" s="55"/>
      <c r="K13"/>
    </row>
    <row r="14" spans="1:11" ht="12.75" customHeight="1">
      <c r="A14" s="62"/>
      <c r="B14" s="64"/>
      <c r="C14" s="11"/>
      <c r="D14" s="42"/>
      <c r="E14" s="11"/>
      <c r="F14" s="29"/>
      <c r="G14" s="60">
        <f>SUM(C15:F15)</f>
        <v>0</v>
      </c>
      <c r="H14" s="55"/>
      <c r="K14"/>
    </row>
    <row r="15" spans="1:11" ht="12.75" customHeight="1">
      <c r="A15" s="63"/>
      <c r="B15" s="65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61"/>
      <c r="H15" s="55"/>
      <c r="K15"/>
    </row>
    <row r="16" spans="1:11" ht="12.75" customHeight="1">
      <c r="A16" s="62"/>
      <c r="B16" s="64"/>
      <c r="C16" s="11"/>
      <c r="D16" s="42"/>
      <c r="E16" s="11"/>
      <c r="F16" s="29"/>
      <c r="G16" s="60">
        <f>SUM(C17:F17)</f>
        <v>0</v>
      </c>
      <c r="H16" s="55"/>
      <c r="K16"/>
    </row>
    <row r="17" spans="1:11" ht="12.75" customHeight="1">
      <c r="A17" s="63"/>
      <c r="B17" s="65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61"/>
      <c r="H17" s="55"/>
      <c r="K17"/>
    </row>
    <row r="18" spans="1:11" ht="12.75" customHeight="1">
      <c r="A18" s="62"/>
      <c r="B18" s="64"/>
      <c r="C18" s="11"/>
      <c r="D18" s="42"/>
      <c r="E18" s="11"/>
      <c r="F18" s="29"/>
      <c r="G18" s="60">
        <f>SUM(C19:F19)</f>
        <v>0</v>
      </c>
      <c r="H18" s="55"/>
      <c r="K18"/>
    </row>
    <row r="19" spans="1:11" ht="12.75" customHeight="1">
      <c r="A19" s="63"/>
      <c r="B19" s="65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61"/>
      <c r="H19" s="55"/>
      <c r="K19"/>
    </row>
    <row r="20" spans="1:11" ht="12.75" customHeight="1">
      <c r="A20" s="62"/>
      <c r="B20" s="64"/>
      <c r="C20" s="11"/>
      <c r="D20" s="42"/>
      <c r="E20" s="11"/>
      <c r="F20" s="29"/>
      <c r="G20" s="60">
        <f>SUM(C21:F21)</f>
        <v>0</v>
      </c>
      <c r="H20" s="55"/>
      <c r="K20"/>
    </row>
    <row r="21" spans="1:11" ht="12.75" customHeight="1">
      <c r="A21" s="63"/>
      <c r="B21" s="65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61"/>
      <c r="H21" s="55"/>
      <c r="K21"/>
    </row>
    <row r="22" spans="1:11" ht="14.25" customHeight="1">
      <c r="A22" s="62"/>
      <c r="B22" s="64"/>
      <c r="C22" s="11"/>
      <c r="D22" s="42"/>
      <c r="E22" s="11"/>
      <c r="F22" s="29"/>
      <c r="G22" s="60">
        <f>SUM(C23:F23)</f>
        <v>0</v>
      </c>
      <c r="H22" s="58"/>
      <c r="K22"/>
    </row>
    <row r="23" spans="1:11" ht="12.75" customHeight="1">
      <c r="A23" s="63"/>
      <c r="B23" s="65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61"/>
      <c r="H23" s="59"/>
      <c r="K23"/>
    </row>
    <row r="24" spans="1:11" ht="12.75" customHeight="1">
      <c r="A24" s="62"/>
      <c r="B24" s="64"/>
      <c r="C24" s="11"/>
      <c r="D24" s="42"/>
      <c r="E24" s="11"/>
      <c r="F24" s="12"/>
      <c r="G24" s="60">
        <f>SUM(C25:F25)</f>
        <v>0</v>
      </c>
      <c r="H24" s="56"/>
      <c r="K24"/>
    </row>
    <row r="25" spans="1:11" ht="12.75" customHeight="1">
      <c r="A25" s="63"/>
      <c r="B25" s="65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61"/>
      <c r="H25" s="56"/>
      <c r="K25"/>
    </row>
    <row r="26" spans="1:11" ht="12.75" customHeight="1">
      <c r="A26" s="62"/>
      <c r="B26" s="64"/>
      <c r="C26" s="11"/>
      <c r="D26" s="42"/>
      <c r="E26" s="11"/>
      <c r="F26" s="12"/>
      <c r="G26" s="60">
        <f>SUM(C27:F27)</f>
        <v>0</v>
      </c>
      <c r="H26" s="56"/>
      <c r="K26"/>
    </row>
    <row r="27" spans="1:11" ht="12.75" customHeight="1">
      <c r="A27" s="63"/>
      <c r="B27" s="65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61"/>
      <c r="H27" s="56"/>
      <c r="K27"/>
    </row>
    <row r="28" spans="1:11" ht="12.75" customHeight="1">
      <c r="A28" s="62"/>
      <c r="B28" s="64"/>
      <c r="C28" s="11"/>
      <c r="D28" s="42"/>
      <c r="E28" s="11"/>
      <c r="F28" s="12"/>
      <c r="G28" s="60">
        <f>SUM(C29:F29)</f>
        <v>0</v>
      </c>
      <c r="H28" s="56"/>
      <c r="K28"/>
    </row>
    <row r="29" spans="1:11" ht="12.75" customHeight="1">
      <c r="A29" s="63"/>
      <c r="B29" s="65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61"/>
      <c r="H29" s="56"/>
      <c r="K29"/>
    </row>
    <row r="30" spans="1:11" ht="12.75" customHeight="1">
      <c r="A30" s="62"/>
      <c r="B30" s="64"/>
      <c r="C30" s="11"/>
      <c r="D30" s="42"/>
      <c r="E30" s="11"/>
      <c r="F30" s="12"/>
      <c r="G30" s="70">
        <f>SUM(C31:F31)</f>
        <v>0</v>
      </c>
      <c r="H30" s="56"/>
      <c r="K30"/>
    </row>
    <row r="31" spans="1:11" ht="12.75" customHeight="1">
      <c r="A31" s="63"/>
      <c r="B31" s="65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71"/>
      <c r="H31" s="56"/>
      <c r="K31"/>
    </row>
    <row r="32" spans="1:11" ht="12.75" customHeight="1">
      <c r="A32" s="62"/>
      <c r="B32" s="64"/>
      <c r="C32" s="13"/>
      <c r="D32" s="43"/>
      <c r="E32" s="13"/>
      <c r="F32" s="14"/>
      <c r="G32" s="70">
        <f>SUM(C33:F33)</f>
        <v>0</v>
      </c>
      <c r="H32" s="56"/>
      <c r="K32"/>
    </row>
    <row r="33" spans="1:11" ht="13.5" customHeight="1" thickBot="1">
      <c r="A33" s="63"/>
      <c r="B33" s="78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IF(F32&lt;lány!$D$2,0,VLOOKUP(F32,hfut,3,TRUE))</f>
        <v>0</v>
      </c>
      <c r="G33" s="72"/>
      <c r="H33" s="57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3" t="s">
        <v>129</v>
      </c>
      <c r="B36" s="74"/>
      <c r="C36" s="75"/>
      <c r="D36" s="75"/>
      <c r="E36" s="75"/>
      <c r="F36" s="75"/>
      <c r="G36" s="75"/>
      <c r="H36" s="76"/>
      <c r="K36"/>
    </row>
    <row r="37" spans="1:11" ht="12.75" customHeight="1">
      <c r="A37" s="2" t="s">
        <v>1</v>
      </c>
      <c r="B37" s="30" t="s">
        <v>85</v>
      </c>
      <c r="C37" s="3" t="s">
        <v>89</v>
      </c>
      <c r="D37" s="3" t="s">
        <v>81</v>
      </c>
      <c r="E37" s="3" t="s">
        <v>83</v>
      </c>
      <c r="F37" s="3" t="s">
        <v>90</v>
      </c>
      <c r="G37" s="3" t="s">
        <v>0</v>
      </c>
      <c r="H37" s="77"/>
      <c r="K37"/>
    </row>
    <row r="38" spans="1:11" ht="12.75" customHeight="1">
      <c r="A38" s="66" t="s">
        <v>130</v>
      </c>
      <c r="B38" s="64">
        <v>2005</v>
      </c>
      <c r="C38" s="11">
        <v>9.8</v>
      </c>
      <c r="D38" s="42">
        <v>328</v>
      </c>
      <c r="E38" s="11">
        <v>32</v>
      </c>
      <c r="F38" s="29">
        <v>0.0016671296296296295</v>
      </c>
      <c r="G38" s="60">
        <f>SUM(C39:F39)</f>
        <v>423</v>
      </c>
      <c r="H38" s="67">
        <f>SUM(G38:G49)-MIN(G38:G49)</f>
        <v>2191</v>
      </c>
      <c r="K38"/>
    </row>
    <row r="39" spans="1:11" ht="12.75" customHeight="1">
      <c r="A39" s="66"/>
      <c r="B39" s="65"/>
      <c r="C39" s="4">
        <f>IF(C38&lt;6.87,0,VLOOKUP(C38,rfut,5,TRUE))</f>
        <v>147</v>
      </c>
      <c r="D39" s="4">
        <f>IF(D38&lt;179,0,VLOOKUP(D38,távol,4,TRUE))</f>
        <v>82</v>
      </c>
      <c r="E39" s="4">
        <f>IF(E38&lt;4,0,VLOOKUP(E38,kisl,2,TRUE))</f>
        <v>105</v>
      </c>
      <c r="F39" s="4">
        <f>IF(F38&lt;lány!$D$2,0,VLOOKUP(F38,hfut,3,TRUE))</f>
        <v>89</v>
      </c>
      <c r="G39" s="61"/>
      <c r="H39" s="68"/>
      <c r="K39"/>
    </row>
    <row r="40" spans="1:14" ht="12.75" customHeight="1">
      <c r="A40" s="66" t="s">
        <v>131</v>
      </c>
      <c r="B40" s="64">
        <v>2005</v>
      </c>
      <c r="C40" s="11">
        <v>9.39</v>
      </c>
      <c r="D40" s="42">
        <v>384</v>
      </c>
      <c r="E40" s="11">
        <v>36</v>
      </c>
      <c r="F40" s="12">
        <v>0.001605902777777778</v>
      </c>
      <c r="G40" s="60">
        <f>SUM(C41:F41)</f>
        <v>510</v>
      </c>
      <c r="H40" s="68"/>
      <c r="L40" s="1"/>
      <c r="M40" s="1"/>
      <c r="N40" s="1"/>
    </row>
    <row r="41" spans="1:11" ht="12.75" customHeight="1">
      <c r="A41" s="66"/>
      <c r="B41" s="65"/>
      <c r="C41" s="4">
        <f>IF(C40&lt;6.87,0,VLOOKUP(C40,rfut,5,TRUE))</f>
        <v>167</v>
      </c>
      <c r="D41" s="4">
        <f>IF(D40&lt;179,0,VLOOKUP(D40,távol,4,TRUE))</f>
        <v>116</v>
      </c>
      <c r="E41" s="4">
        <f>IF(E40&lt;4,0,VLOOKUP(E40,kisl,2,TRUE))</f>
        <v>122</v>
      </c>
      <c r="F41" s="4">
        <f>IF(F40&lt;lány!$D$2,0,VLOOKUP(F40,hfut,3,TRUE))</f>
        <v>105</v>
      </c>
      <c r="G41" s="61"/>
      <c r="H41" s="68"/>
      <c r="K41"/>
    </row>
    <row r="42" spans="1:11" ht="12.75" customHeight="1">
      <c r="A42" s="66" t="s">
        <v>132</v>
      </c>
      <c r="B42" s="64">
        <v>2005</v>
      </c>
      <c r="C42" s="11">
        <v>9.66</v>
      </c>
      <c r="D42" s="42">
        <v>330</v>
      </c>
      <c r="E42" s="11">
        <v>27.5</v>
      </c>
      <c r="F42" s="12">
        <v>0.0016155092592592592</v>
      </c>
      <c r="G42" s="60">
        <f>SUM(C43:F43)</f>
        <v>427</v>
      </c>
      <c r="H42" s="68"/>
      <c r="K42"/>
    </row>
    <row r="43" spans="1:11" ht="12.75" customHeight="1">
      <c r="A43" s="66"/>
      <c r="B43" s="65"/>
      <c r="C43" s="4">
        <f>IF(C42&lt;6.87,0,VLOOKUP(C42,rfut,5,TRUE))</f>
        <v>154</v>
      </c>
      <c r="D43" s="4">
        <f>IF(D42&lt;179,0,VLOOKUP(D42,távol,4,TRUE))</f>
        <v>83</v>
      </c>
      <c r="E43" s="4">
        <f>IF(E42&lt;4,0,VLOOKUP(E42,kisl,2,TRUE))</f>
        <v>87</v>
      </c>
      <c r="F43" s="4">
        <f>IF(F42&lt;lány!$D$2,0,VLOOKUP(F42,hfut,3,TRUE))</f>
        <v>103</v>
      </c>
      <c r="G43" s="61"/>
      <c r="H43" s="68"/>
      <c r="K43"/>
    </row>
    <row r="44" spans="1:11" ht="12.75" customHeight="1">
      <c r="A44" s="66" t="s">
        <v>133</v>
      </c>
      <c r="B44" s="64">
        <v>2005</v>
      </c>
      <c r="C44" s="11">
        <v>9.91</v>
      </c>
      <c r="D44" s="42">
        <v>350</v>
      </c>
      <c r="E44" s="11">
        <v>27.5</v>
      </c>
      <c r="F44" s="12">
        <v>0.0017392361111111113</v>
      </c>
      <c r="G44" s="60">
        <f>SUM(C45:F45)</f>
        <v>394</v>
      </c>
      <c r="H44" s="68"/>
      <c r="K44"/>
    </row>
    <row r="45" spans="1:11" ht="12.75" customHeight="1">
      <c r="A45" s="66"/>
      <c r="B45" s="65"/>
      <c r="C45" s="4">
        <f>IF(C44&lt;6.87,0,VLOOKUP(C44,rfut,5,TRUE))</f>
        <v>142</v>
      </c>
      <c r="D45" s="4">
        <f>IF(D44&lt;179,0,VLOOKUP(D44,távol,4,TRUE))</f>
        <v>95</v>
      </c>
      <c r="E45" s="4">
        <f>IF(E44&lt;4,0,VLOOKUP(E44,kisl,2,TRUE))</f>
        <v>87</v>
      </c>
      <c r="F45" s="4">
        <f>IF(F44&lt;lány!$D$2,0,VLOOKUP(F44,hfut,3,TRUE))</f>
        <v>70</v>
      </c>
      <c r="G45" s="61"/>
      <c r="H45" s="68"/>
      <c r="K45"/>
    </row>
    <row r="46" spans="1:11" ht="12.75" customHeight="1">
      <c r="A46" s="66" t="s">
        <v>134</v>
      </c>
      <c r="B46" s="64">
        <v>2006</v>
      </c>
      <c r="C46" s="11">
        <v>9.47</v>
      </c>
      <c r="D46" s="42">
        <v>330</v>
      </c>
      <c r="E46" s="11">
        <v>29</v>
      </c>
      <c r="F46" s="12">
        <v>0.001632986111111111</v>
      </c>
      <c r="G46" s="70">
        <f>SUM(C47:F47)</f>
        <v>437</v>
      </c>
      <c r="H46" s="68"/>
      <c r="K46"/>
    </row>
    <row r="47" spans="1:11" ht="13.5" customHeight="1">
      <c r="A47" s="66"/>
      <c r="B47" s="65"/>
      <c r="C47" s="4">
        <f>IF(C46&lt;6.87,0,VLOOKUP(C46,rfut,5,TRUE))</f>
        <v>163</v>
      </c>
      <c r="D47" s="4">
        <f>IF(D46&lt;179,0,VLOOKUP(D46,távol,4,TRUE))</f>
        <v>83</v>
      </c>
      <c r="E47" s="4">
        <f>IF(E46&lt;4,0,VLOOKUP(E46,kisl,2,TRUE))</f>
        <v>93</v>
      </c>
      <c r="F47" s="4">
        <f>IF(F46&lt;lány!$D$2,0,VLOOKUP(F46,hfut,3,TRUE))</f>
        <v>98</v>
      </c>
      <c r="G47" s="71"/>
      <c r="H47" s="68"/>
      <c r="K47"/>
    </row>
    <row r="48" spans="1:11" ht="12.75" customHeight="1">
      <c r="A48" s="66" t="s">
        <v>135</v>
      </c>
      <c r="B48" s="64">
        <v>2006</v>
      </c>
      <c r="C48" s="13">
        <v>10.73</v>
      </c>
      <c r="D48" s="43">
        <v>277</v>
      </c>
      <c r="E48" s="13">
        <v>19</v>
      </c>
      <c r="F48" s="14">
        <v>0.0020126157407407406</v>
      </c>
      <c r="G48" s="70">
        <f>SUM(C49:F49)</f>
        <v>215</v>
      </c>
      <c r="H48" s="68"/>
      <c r="K48"/>
    </row>
    <row r="49" spans="1:11" ht="13.5" customHeight="1" thickBot="1">
      <c r="A49" s="66"/>
      <c r="B49" s="78"/>
      <c r="C49" s="5">
        <f>IF(C48&lt;6.87,0,VLOOKUP(C48,rfut,5,TRUE))</f>
        <v>106</v>
      </c>
      <c r="D49" s="5">
        <f>IF(D48&lt;179,0,VLOOKUP(D48,távol,4,TRUE))</f>
        <v>52</v>
      </c>
      <c r="E49" s="5">
        <f>IF(E48&lt;4,0,VLOOKUP(E48,kisl,2,TRUE))</f>
        <v>54</v>
      </c>
      <c r="F49" s="5">
        <f>IF(F48&lt;lány!$D$2,0,VLOOKUP(F48,hfut,3,TRUE))</f>
        <v>3</v>
      </c>
      <c r="G49" s="72"/>
      <c r="H49" s="69"/>
      <c r="K49"/>
    </row>
    <row r="50" ht="13.5" thickTop="1">
      <c r="K50"/>
    </row>
    <row r="51" ht="12" customHeight="1" thickBot="1">
      <c r="K51"/>
    </row>
    <row r="52" spans="1:11" ht="27" customHeight="1" thickTop="1">
      <c r="A52" s="73" t="s">
        <v>122</v>
      </c>
      <c r="B52" s="74"/>
      <c r="C52" s="75"/>
      <c r="D52" s="75"/>
      <c r="E52" s="75"/>
      <c r="F52" s="75"/>
      <c r="G52" s="75"/>
      <c r="H52" s="76"/>
      <c r="K52"/>
    </row>
    <row r="53" spans="1:11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77"/>
      <c r="K53"/>
    </row>
    <row r="54" spans="1:11" ht="12.75" customHeight="1">
      <c r="A54" s="66" t="s">
        <v>123</v>
      </c>
      <c r="B54" s="64">
        <v>2005</v>
      </c>
      <c r="C54" s="11">
        <v>9.7</v>
      </c>
      <c r="D54" s="42">
        <v>378</v>
      </c>
      <c r="E54" s="11">
        <v>26</v>
      </c>
      <c r="F54" s="29">
        <v>0.0016155092592592592</v>
      </c>
      <c r="G54" s="60">
        <f>SUM(C55:F55)</f>
        <v>448</v>
      </c>
      <c r="H54" s="67">
        <f>SUM(G54:G65)-MIN(G54:G65)</f>
        <v>2313</v>
      </c>
      <c r="K54"/>
    </row>
    <row r="55" spans="1:11" ht="12.75" customHeight="1">
      <c r="A55" s="66"/>
      <c r="B55" s="65"/>
      <c r="C55" s="4">
        <f>IF(C54&lt;6.87,0,VLOOKUP(C54,rfut,5,TRUE))</f>
        <v>152</v>
      </c>
      <c r="D55" s="4">
        <f>IF(D54&lt;179,0,VLOOKUP(D54,távol,4,TRUE))</f>
        <v>112</v>
      </c>
      <c r="E55" s="4">
        <f>IF(E54&lt;4,0,VLOOKUP(E54,kisl,2,TRUE))</f>
        <v>81</v>
      </c>
      <c r="F55" s="4">
        <f>IF(F54&lt;lány!$D$2,0,VLOOKUP(F54,hfut,3,TRUE))</f>
        <v>103</v>
      </c>
      <c r="G55" s="61"/>
      <c r="H55" s="68"/>
      <c r="K55"/>
    </row>
    <row r="56" spans="1:11" ht="12.75" customHeight="1">
      <c r="A56" s="66" t="s">
        <v>124</v>
      </c>
      <c r="B56" s="64">
        <v>2005</v>
      </c>
      <c r="C56" s="11">
        <v>9.55</v>
      </c>
      <c r="D56" s="42">
        <v>295</v>
      </c>
      <c r="E56" s="11">
        <v>24</v>
      </c>
      <c r="F56" s="12">
        <v>0</v>
      </c>
      <c r="G56" s="60">
        <f>SUM(C57:F57)</f>
        <v>295</v>
      </c>
      <c r="H56" s="68"/>
      <c r="K56"/>
    </row>
    <row r="57" spans="1:11" ht="12.75" customHeight="1">
      <c r="A57" s="66"/>
      <c r="B57" s="65"/>
      <c r="C57" s="4">
        <f>IF(C56&lt;6.87,0,VLOOKUP(C56,rfut,5,TRUE))</f>
        <v>159</v>
      </c>
      <c r="D57" s="4">
        <f>IF(D56&lt;179,0,VLOOKUP(D56,távol,4,TRUE))</f>
        <v>63</v>
      </c>
      <c r="E57" s="4">
        <f>IF(E56&lt;4,0,VLOOKUP(E56,kisl,2,TRUE))</f>
        <v>73</v>
      </c>
      <c r="F57" s="4">
        <f>IF(F56&lt;lány!$D$2,0,VLOOKUP(F56,hfut,3,TRUE))</f>
        <v>0</v>
      </c>
      <c r="G57" s="61"/>
      <c r="H57" s="68"/>
      <c r="K57"/>
    </row>
    <row r="58" spans="1:11" ht="12.75" customHeight="1">
      <c r="A58" s="66" t="s">
        <v>125</v>
      </c>
      <c r="B58" s="64">
        <v>2006</v>
      </c>
      <c r="C58" s="11">
        <v>9.48</v>
      </c>
      <c r="D58" s="42">
        <v>332</v>
      </c>
      <c r="E58" s="11">
        <v>25</v>
      </c>
      <c r="F58" s="12">
        <v>0.0016681712962962963</v>
      </c>
      <c r="G58" s="60">
        <f>SUM(C59:F59)</f>
        <v>412</v>
      </c>
      <c r="H58" s="68"/>
      <c r="K58"/>
    </row>
    <row r="59" spans="1:11" ht="12.75" customHeight="1">
      <c r="A59" s="66"/>
      <c r="B59" s="65"/>
      <c r="C59" s="4">
        <f>IF(C58&lt;6.87,0,VLOOKUP(C58,rfut,5,TRUE))</f>
        <v>162</v>
      </c>
      <c r="D59" s="4">
        <f>IF(D58&lt;179,0,VLOOKUP(D58,távol,4,TRUE))</f>
        <v>84</v>
      </c>
      <c r="E59" s="4">
        <f>IF(E58&lt;4,0,VLOOKUP(E58,kisl,2,TRUE))</f>
        <v>77</v>
      </c>
      <c r="F59" s="4">
        <f>IF(F58&lt;lány!$D$2,0,VLOOKUP(F58,hfut,3,TRUE))</f>
        <v>89</v>
      </c>
      <c r="G59" s="61"/>
      <c r="H59" s="68"/>
      <c r="K59"/>
    </row>
    <row r="60" spans="1:11" ht="12.75" customHeight="1">
      <c r="A60" s="66" t="s">
        <v>126</v>
      </c>
      <c r="B60" s="64">
        <v>2006</v>
      </c>
      <c r="C60" s="11">
        <v>9.61</v>
      </c>
      <c r="D60" s="42">
        <v>352</v>
      </c>
      <c r="E60" s="11">
        <v>25.5</v>
      </c>
      <c r="F60" s="12">
        <v>0.0016430555555555556</v>
      </c>
      <c r="G60" s="60">
        <f>SUM(C61:F61)</f>
        <v>426</v>
      </c>
      <c r="H60" s="68"/>
      <c r="K60"/>
    </row>
    <row r="61" spans="1:11" ht="13.5" customHeight="1">
      <c r="A61" s="66"/>
      <c r="B61" s="65"/>
      <c r="C61" s="4">
        <f>IF(C60&lt;6.87,0,VLOOKUP(C60,rfut,5,TRUE))</f>
        <v>156</v>
      </c>
      <c r="D61" s="4">
        <f>IF(D60&lt;179,0,VLOOKUP(D60,távol,4,TRUE))</f>
        <v>96</v>
      </c>
      <c r="E61" s="4">
        <f>IF(E60&lt;4,0,VLOOKUP(E60,kisl,2,TRUE))</f>
        <v>79</v>
      </c>
      <c r="F61" s="4">
        <f>IF(F60&lt;lány!$D$2,0,VLOOKUP(F60,hfut,3,TRUE))</f>
        <v>95</v>
      </c>
      <c r="G61" s="61"/>
      <c r="H61" s="68"/>
      <c r="K61"/>
    </row>
    <row r="62" spans="1:11" ht="12.75" customHeight="1">
      <c r="A62" s="66" t="s">
        <v>127</v>
      </c>
      <c r="B62" s="64">
        <v>2006</v>
      </c>
      <c r="C62" s="11">
        <v>9.5</v>
      </c>
      <c r="D62" s="42">
        <v>387</v>
      </c>
      <c r="E62" s="11">
        <v>33</v>
      </c>
      <c r="F62" s="12">
        <v>0.0015024305555555555</v>
      </c>
      <c r="G62" s="70">
        <f>SUM(C63:F63)</f>
        <v>524</v>
      </c>
      <c r="H62" s="68"/>
      <c r="K62"/>
    </row>
    <row r="63" spans="1:11" ht="12.75" customHeight="1">
      <c r="A63" s="66"/>
      <c r="B63" s="65"/>
      <c r="C63" s="4">
        <f>IF(C62&lt;6.87,0,VLOOKUP(C62,rfut,5,TRUE))</f>
        <v>161</v>
      </c>
      <c r="D63" s="4">
        <f>IF(D62&lt;179,0,VLOOKUP(D62,távol,4,TRUE))</f>
        <v>118</v>
      </c>
      <c r="E63" s="4">
        <f>IF(E62&lt;4,0,VLOOKUP(E62,kisl,2,TRUE))</f>
        <v>110</v>
      </c>
      <c r="F63" s="4">
        <f>IF(F62&lt;lány!$D$2,0,VLOOKUP(F62,hfut,3,TRUE))</f>
        <v>135</v>
      </c>
      <c r="G63" s="71"/>
      <c r="H63" s="68"/>
      <c r="K63"/>
    </row>
    <row r="64" spans="1:11" ht="12.75" customHeight="1">
      <c r="A64" s="66" t="s">
        <v>128</v>
      </c>
      <c r="B64" s="31">
        <v>2006</v>
      </c>
      <c r="C64" s="13">
        <v>9.48</v>
      </c>
      <c r="D64" s="43">
        <v>378</v>
      </c>
      <c r="E64" s="13">
        <v>26</v>
      </c>
      <c r="F64" s="14">
        <v>0.0014569444444444445</v>
      </c>
      <c r="G64" s="70">
        <f>SUM(C65:F65)</f>
        <v>503</v>
      </c>
      <c r="H64" s="68"/>
      <c r="K64"/>
    </row>
    <row r="65" spans="1:11" ht="12.75" customHeight="1" thickBot="1">
      <c r="A65" s="66"/>
      <c r="B65" s="32"/>
      <c r="C65" s="5">
        <f>IF(C64&lt;6.87,0,VLOOKUP(C64,rfut,5,TRUE))</f>
        <v>162</v>
      </c>
      <c r="D65" s="5">
        <f>IF(D64&lt;179,0,VLOOKUP(D64,távol,4,TRUE))</f>
        <v>112</v>
      </c>
      <c r="E65" s="5">
        <f>IF(E64&lt;4,0,VLOOKUP(E64,kisl,2,TRUE))</f>
        <v>81</v>
      </c>
      <c r="F65" s="5">
        <f>IF(F64&lt;lány!$D$2,0,VLOOKUP(F64,hfut,3,TRUE))</f>
        <v>148</v>
      </c>
      <c r="G65" s="72"/>
      <c r="H65" s="69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3" t="s">
        <v>121</v>
      </c>
      <c r="B68" s="74"/>
      <c r="C68" s="75"/>
      <c r="D68" s="75"/>
      <c r="E68" s="75"/>
      <c r="F68" s="75"/>
      <c r="G68" s="75"/>
      <c r="H68" s="76"/>
      <c r="K68"/>
    </row>
    <row r="69" spans="1:11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77"/>
      <c r="K69"/>
    </row>
    <row r="70" spans="1:11" ht="12.75" customHeight="1">
      <c r="A70" s="66" t="s">
        <v>137</v>
      </c>
      <c r="B70" s="64">
        <v>2006</v>
      </c>
      <c r="C70" s="11">
        <v>10.76</v>
      </c>
      <c r="D70" s="42">
        <v>299</v>
      </c>
      <c r="E70" s="11">
        <v>34</v>
      </c>
      <c r="F70" s="29">
        <v>0.001865972222222222</v>
      </c>
      <c r="G70" s="60">
        <f>SUM(C71:F71)</f>
        <v>322</v>
      </c>
      <c r="H70" s="67">
        <f>SUM(G70:G81)-MIN(G70:G81)</f>
        <v>1512</v>
      </c>
      <c r="K70"/>
    </row>
    <row r="71" spans="1:11" ht="12.75" customHeight="1">
      <c r="A71" s="66"/>
      <c r="B71" s="65"/>
      <c r="C71" s="4">
        <f>IF(C70&lt;6.87,0,VLOOKUP(C70,rfut,5,TRUE))</f>
        <v>105</v>
      </c>
      <c r="D71" s="4">
        <f>IF(D70&lt;179,0,VLOOKUP(D70,távol,4,TRUE))</f>
        <v>65</v>
      </c>
      <c r="E71" s="4">
        <f>IF(E70&lt;4,0,VLOOKUP(E70,kisl,2,TRUE))</f>
        <v>114</v>
      </c>
      <c r="F71" s="4">
        <f>IF(F70&lt;lány!$D$2,0,VLOOKUP(F70,hfut,3,TRUE))</f>
        <v>38</v>
      </c>
      <c r="G71" s="61"/>
      <c r="H71" s="68"/>
      <c r="K71"/>
    </row>
    <row r="72" spans="1:8" ht="12.75" customHeight="1">
      <c r="A72" s="66" t="s">
        <v>138</v>
      </c>
      <c r="B72" s="64">
        <v>2005</v>
      </c>
      <c r="C72" s="11">
        <v>10.41</v>
      </c>
      <c r="D72" s="42">
        <v>288</v>
      </c>
      <c r="E72" s="11">
        <v>29</v>
      </c>
      <c r="F72" s="12">
        <v>0.0016604166666666668</v>
      </c>
      <c r="G72" s="60">
        <f>SUM(C73:F73)</f>
        <v>363</v>
      </c>
      <c r="H72" s="68"/>
    </row>
    <row r="73" spans="1:11" ht="12.75" customHeight="1">
      <c r="A73" s="66"/>
      <c r="B73" s="65"/>
      <c r="C73" s="4">
        <f>IF(C72&lt;6.87,0,VLOOKUP(C72,rfut,5,TRUE))</f>
        <v>120</v>
      </c>
      <c r="D73" s="4">
        <f>IF(D72&lt;179,0,VLOOKUP(D72,távol,4,TRUE))</f>
        <v>59</v>
      </c>
      <c r="E73" s="4">
        <f>IF(E72&lt;4,0,VLOOKUP(E72,kisl,2,TRUE))</f>
        <v>93</v>
      </c>
      <c r="F73" s="4">
        <f>IF(F72&lt;lány!$D$2,0,VLOOKUP(F72,hfut,3,TRUE))</f>
        <v>91</v>
      </c>
      <c r="G73" s="61"/>
      <c r="H73" s="68"/>
      <c r="K73"/>
    </row>
    <row r="74" spans="1:11" ht="12.75" customHeight="1">
      <c r="A74" s="66" t="s">
        <v>139</v>
      </c>
      <c r="B74" s="64">
        <v>2006</v>
      </c>
      <c r="C74" s="11">
        <v>11.79</v>
      </c>
      <c r="D74" s="42">
        <v>239</v>
      </c>
      <c r="E74" s="11">
        <v>12</v>
      </c>
      <c r="F74" s="12">
        <v>0</v>
      </c>
      <c r="G74" s="60">
        <f>SUM(C75:F75)</f>
        <v>122</v>
      </c>
      <c r="H74" s="68"/>
      <c r="K74"/>
    </row>
    <row r="75" spans="1:11" ht="13.5" customHeight="1">
      <c r="A75" s="66"/>
      <c r="B75" s="65"/>
      <c r="C75" s="4">
        <f>IF(C74&lt;6.87,0,VLOOKUP(C74,rfut,5,TRUE))</f>
        <v>63</v>
      </c>
      <c r="D75" s="4">
        <f>IF(D74&lt;179,0,VLOOKUP(D74,távol,4,TRUE))</f>
        <v>31</v>
      </c>
      <c r="E75" s="4">
        <f>IF(E74&lt;4,0,VLOOKUP(E74,kisl,2,TRUE))</f>
        <v>28</v>
      </c>
      <c r="F75" s="4">
        <f>IF(F74&lt;lány!$D$2,0,VLOOKUP(F74,hfut,3,TRUE))</f>
        <v>0</v>
      </c>
      <c r="G75" s="61"/>
      <c r="H75" s="68"/>
      <c r="K75"/>
    </row>
    <row r="76" spans="1:11" ht="12.75" customHeight="1">
      <c r="A76" s="66" t="s">
        <v>140</v>
      </c>
      <c r="B76" s="64">
        <v>2005</v>
      </c>
      <c r="C76" s="11">
        <v>9.55</v>
      </c>
      <c r="D76" s="42">
        <v>319</v>
      </c>
      <c r="E76" s="11">
        <v>22.5</v>
      </c>
      <c r="F76" s="12">
        <v>0.0018187499999999998</v>
      </c>
      <c r="G76" s="60">
        <f>SUM(C77:F77)</f>
        <v>352</v>
      </c>
      <c r="H76" s="68"/>
      <c r="K76"/>
    </row>
    <row r="77" spans="1:11" ht="12.75" customHeight="1">
      <c r="A77" s="66"/>
      <c r="B77" s="65"/>
      <c r="C77" s="4">
        <f>IF(C76&lt;6.87,0,VLOOKUP(C76,rfut,5,TRUE))</f>
        <v>159</v>
      </c>
      <c r="D77" s="4">
        <f>IF(D76&lt;179,0,VLOOKUP(D76,távol,4,TRUE))</f>
        <v>77</v>
      </c>
      <c r="E77" s="4">
        <f>IF(E76&lt;4,0,VLOOKUP(E76,kisl,2,TRUE))</f>
        <v>67</v>
      </c>
      <c r="F77" s="4">
        <f>IF(F76&lt;lány!$D$2,0,VLOOKUP(F76,hfut,3,TRUE))</f>
        <v>49</v>
      </c>
      <c r="G77" s="61"/>
      <c r="H77" s="68"/>
      <c r="K77"/>
    </row>
    <row r="78" spans="1:11" ht="12.75" customHeight="1">
      <c r="A78" s="66" t="s">
        <v>141</v>
      </c>
      <c r="B78" s="64">
        <v>2006</v>
      </c>
      <c r="C78" s="11">
        <v>10.96</v>
      </c>
      <c r="D78" s="42">
        <v>250</v>
      </c>
      <c r="E78" s="11">
        <v>19</v>
      </c>
      <c r="F78" s="12">
        <v>0</v>
      </c>
      <c r="G78" s="70">
        <f>SUM(C79:F79)</f>
        <v>188</v>
      </c>
      <c r="H78" s="68"/>
      <c r="K78"/>
    </row>
    <row r="79" spans="1:11" ht="12.75" customHeight="1">
      <c r="A79" s="66"/>
      <c r="B79" s="65"/>
      <c r="C79" s="4">
        <f>IF(C78&lt;6.87,0,VLOOKUP(C78,rfut,5,TRUE))</f>
        <v>97</v>
      </c>
      <c r="D79" s="4">
        <f>IF(D78&lt;179,0,VLOOKUP(D78,távol,4,TRUE))</f>
        <v>37</v>
      </c>
      <c r="E79" s="4">
        <f>IF(E78&lt;4,0,VLOOKUP(E78,kisl,2,TRUE))</f>
        <v>54</v>
      </c>
      <c r="F79" s="4">
        <f>IF(F78&lt;lány!$D$2,0,VLOOKUP(F78,hfut,3,TRUE))</f>
        <v>0</v>
      </c>
      <c r="G79" s="71"/>
      <c r="H79" s="68"/>
      <c r="K79"/>
    </row>
    <row r="80" spans="1:11" ht="12.75" customHeight="1">
      <c r="A80" s="66" t="s">
        <v>142</v>
      </c>
      <c r="B80" s="64">
        <v>2005</v>
      </c>
      <c r="C80" s="13">
        <v>10.21</v>
      </c>
      <c r="D80" s="43">
        <v>309</v>
      </c>
      <c r="E80" s="13">
        <v>24</v>
      </c>
      <c r="F80" s="14">
        <v>0.0019657407407407406</v>
      </c>
      <c r="G80" s="70">
        <f>SUM(C81:F81)</f>
        <v>287</v>
      </c>
      <c r="H80" s="68"/>
      <c r="K80"/>
    </row>
    <row r="81" spans="1:11" ht="12.75" customHeight="1" thickBot="1">
      <c r="A81" s="66"/>
      <c r="B81" s="78"/>
      <c r="C81" s="5">
        <f>IF(C80&lt;6.87,0,VLOOKUP(C80,rfut,5,TRUE))</f>
        <v>129</v>
      </c>
      <c r="D81" s="5">
        <f>IF(D80&lt;179,0,VLOOKUP(D80,távol,4,TRUE))</f>
        <v>71</v>
      </c>
      <c r="E81" s="5">
        <f>IF(E80&lt;4,0,VLOOKUP(E80,kisl,2,TRUE))</f>
        <v>73</v>
      </c>
      <c r="F81" s="5">
        <f>IF(F80&lt;lány!$D$2,0,VLOOKUP(F80,hfut,3,TRUE))</f>
        <v>14</v>
      </c>
      <c r="G81" s="72"/>
      <c r="H81" s="69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3"/>
      <c r="B84" s="74"/>
      <c r="C84" s="75"/>
      <c r="D84" s="75"/>
      <c r="E84" s="75"/>
      <c r="F84" s="75"/>
      <c r="G84" s="75"/>
      <c r="H84" s="76"/>
      <c r="K84"/>
    </row>
    <row r="85" spans="1:11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77"/>
      <c r="K85"/>
    </row>
    <row r="86" spans="1:11" ht="12.75" customHeight="1">
      <c r="A86" s="66"/>
      <c r="B86" s="64"/>
      <c r="C86" s="11"/>
      <c r="D86" s="42"/>
      <c r="E86" s="11"/>
      <c r="F86" s="29"/>
      <c r="G86" s="60">
        <f>SUM(C87:F87)</f>
        <v>0</v>
      </c>
      <c r="H86" s="67">
        <f>SUM(G86:G97)-MIN(G86:G97)</f>
        <v>0</v>
      </c>
      <c r="K86"/>
    </row>
    <row r="87" spans="1:11" ht="12.75" customHeight="1">
      <c r="A87" s="66"/>
      <c r="B87" s="65"/>
      <c r="C87" s="4">
        <f>IF(C86&lt;6.87,0,VLOOKUP(C86,rfut,5,TRUE))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IF(F86&lt;lány!$D$2,0,VLOOKUP(F86,hfut,3,TRUE))</f>
        <v>0</v>
      </c>
      <c r="G87" s="61"/>
      <c r="H87" s="68"/>
      <c r="K87"/>
    </row>
    <row r="88" spans="1:11" ht="12.75" customHeight="1">
      <c r="A88" s="66"/>
      <c r="B88" s="64"/>
      <c r="C88" s="11"/>
      <c r="D88" s="42"/>
      <c r="E88" s="11"/>
      <c r="F88" s="12"/>
      <c r="G88" s="60">
        <f>SUM(C89:F89)</f>
        <v>0</v>
      </c>
      <c r="H88" s="68"/>
      <c r="K88"/>
    </row>
    <row r="89" spans="1:11" ht="13.5" customHeight="1">
      <c r="A89" s="66"/>
      <c r="B89" s="65"/>
      <c r="C89" s="4">
        <f>IF(C88&lt;6.87,0,VLOOKUP(C88,rfut,5,TRUE))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IF(F88&lt;lány!$D$2,0,VLOOKUP(F88,hfut,3,TRUE))</f>
        <v>0</v>
      </c>
      <c r="G89" s="61"/>
      <c r="H89" s="68"/>
      <c r="K89"/>
    </row>
    <row r="90" spans="1:11" ht="12.75" customHeight="1">
      <c r="A90" s="66"/>
      <c r="B90" s="64"/>
      <c r="C90" s="11"/>
      <c r="D90" s="42"/>
      <c r="E90" s="11"/>
      <c r="F90" s="12"/>
      <c r="G90" s="60">
        <f>SUM(C91:F91)</f>
        <v>0</v>
      </c>
      <c r="H90" s="68"/>
      <c r="K90"/>
    </row>
    <row r="91" spans="1:11" ht="12.75" customHeight="1">
      <c r="A91" s="66"/>
      <c r="B91" s="65"/>
      <c r="C91" s="4">
        <f>IF(C90&lt;6.87,0,VLOOKUP(C90,rfut,5,TRUE))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IF(F90&lt;lány!$D$2,0,VLOOKUP(F90,hfut,3,TRUE))</f>
        <v>0</v>
      </c>
      <c r="G91" s="61"/>
      <c r="H91" s="68"/>
      <c r="K91"/>
    </row>
    <row r="92" spans="1:11" ht="12.75" customHeight="1">
      <c r="A92" s="66"/>
      <c r="B92" s="64"/>
      <c r="C92" s="11"/>
      <c r="D92" s="42"/>
      <c r="E92" s="11"/>
      <c r="F92" s="12"/>
      <c r="G92" s="60">
        <f>SUM(C93:F93)</f>
        <v>0</v>
      </c>
      <c r="H92" s="68"/>
      <c r="K92"/>
    </row>
    <row r="93" spans="1:11" ht="12.75" customHeight="1">
      <c r="A93" s="66"/>
      <c r="B93" s="65"/>
      <c r="C93" s="4">
        <f>IF(C92&lt;6.87,0,VLOOKUP(C92,rfut,5,TRUE))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IF(F92&lt;lány!$D$2,0,VLOOKUP(F92,hfut,3,TRUE))</f>
        <v>0</v>
      </c>
      <c r="G93" s="61"/>
      <c r="H93" s="68"/>
      <c r="K93"/>
    </row>
    <row r="94" spans="1:11" ht="12.75" customHeight="1">
      <c r="A94" s="66"/>
      <c r="B94" s="64"/>
      <c r="C94" s="11"/>
      <c r="D94" s="42"/>
      <c r="E94" s="11"/>
      <c r="F94" s="12"/>
      <c r="G94" s="70">
        <f>SUM(C95:F95)</f>
        <v>0</v>
      </c>
      <c r="H94" s="68"/>
      <c r="K94"/>
    </row>
    <row r="95" spans="1:11" ht="12.75" customHeight="1">
      <c r="A95" s="66"/>
      <c r="B95" s="65"/>
      <c r="C95" s="4">
        <f>IF(C94&lt;6.87,0,VLOOKUP(C94,rfut,5,TRUE))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IF(F94&lt;lány!$D$2,0,VLOOKUP(F94,hfut,3,TRUE))</f>
        <v>0</v>
      </c>
      <c r="G95" s="71"/>
      <c r="H95" s="68"/>
      <c r="K95"/>
    </row>
    <row r="96" spans="1:11" ht="12.75" customHeight="1">
      <c r="A96" s="66"/>
      <c r="B96" s="64"/>
      <c r="C96" s="13"/>
      <c r="D96" s="43"/>
      <c r="E96" s="13"/>
      <c r="F96" s="14"/>
      <c r="G96" s="70">
        <f>SUM(C97:F97)</f>
        <v>0</v>
      </c>
      <c r="H96" s="68"/>
      <c r="K96"/>
    </row>
    <row r="97" spans="1:11" ht="12.75" customHeight="1" thickBot="1">
      <c r="A97" s="66"/>
      <c r="B97" s="78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72"/>
      <c r="H97" s="69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3"/>
      <c r="B100" s="74"/>
      <c r="C100" s="75"/>
      <c r="D100" s="75"/>
      <c r="E100" s="75"/>
      <c r="F100" s="75"/>
      <c r="G100" s="75"/>
      <c r="H100" s="76"/>
      <c r="K100"/>
    </row>
    <row r="101" spans="1:11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77"/>
      <c r="K101"/>
    </row>
    <row r="102" spans="1:11" ht="12.75" customHeight="1">
      <c r="A102" s="66"/>
      <c r="B102" s="64"/>
      <c r="C102" s="11"/>
      <c r="D102" s="42"/>
      <c r="E102" s="11"/>
      <c r="F102" s="29"/>
      <c r="G102" s="60">
        <f>SUM(C103:F103)</f>
        <v>0</v>
      </c>
      <c r="H102" s="67">
        <f>SUM(G102:G113)-MIN(G102:G113)</f>
        <v>0</v>
      </c>
      <c r="K102"/>
    </row>
    <row r="103" spans="1:11" ht="13.5" customHeight="1">
      <c r="A103" s="66"/>
      <c r="B103" s="65"/>
      <c r="C103" s="4">
        <f>IF(C102&lt;6.87,0,VLOOKUP(C102,rfut,5,TRUE))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IF(F102&lt;lány!$D$2,0,VLOOKUP(F102,hfut,3,TRUE))</f>
        <v>0</v>
      </c>
      <c r="G103" s="61"/>
      <c r="H103" s="68"/>
      <c r="K103"/>
    </row>
    <row r="104" spans="1:11" ht="12.75" customHeight="1">
      <c r="A104" s="66"/>
      <c r="B104" s="64"/>
      <c r="C104" s="11"/>
      <c r="D104" s="42"/>
      <c r="E104" s="11"/>
      <c r="F104" s="12"/>
      <c r="G104" s="60">
        <f>SUM(C105:F105)</f>
        <v>0</v>
      </c>
      <c r="H104" s="68"/>
      <c r="K104"/>
    </row>
    <row r="105" spans="1:11" ht="12.75" customHeight="1">
      <c r="A105" s="66"/>
      <c r="B105" s="65"/>
      <c r="C105" s="4">
        <f>IF(C104&lt;6.87,0,VLOOKUP(C104,rfut,5,TRUE))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IF(F104&lt;lány!$D$2,0,VLOOKUP(F104,hfut,3,TRUE))</f>
        <v>0</v>
      </c>
      <c r="G105" s="61"/>
      <c r="H105" s="68"/>
      <c r="K105"/>
    </row>
    <row r="106" spans="1:11" ht="12.75" customHeight="1">
      <c r="A106" s="66"/>
      <c r="B106" s="64"/>
      <c r="C106" s="11"/>
      <c r="D106" s="42"/>
      <c r="E106" s="11"/>
      <c r="F106" s="12"/>
      <c r="G106" s="60">
        <f>SUM(C107:F107)</f>
        <v>0</v>
      </c>
      <c r="H106" s="68"/>
      <c r="K106"/>
    </row>
    <row r="107" spans="1:11" ht="12.75" customHeight="1">
      <c r="A107" s="66"/>
      <c r="B107" s="65"/>
      <c r="C107" s="4">
        <f>IF(C106&lt;6.87,0,VLOOKUP(C106,rfut,5,TRUE))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IF(F106&lt;lány!$D$2,0,VLOOKUP(F106,hfut,3,TRUE))</f>
        <v>0</v>
      </c>
      <c r="G107" s="61"/>
      <c r="H107" s="68"/>
      <c r="K107"/>
    </row>
    <row r="108" spans="1:11" ht="12.75" customHeight="1">
      <c r="A108" s="66"/>
      <c r="B108" s="64"/>
      <c r="C108" s="11"/>
      <c r="D108" s="42"/>
      <c r="E108" s="11"/>
      <c r="F108" s="12"/>
      <c r="G108" s="60">
        <f>SUM(C109:F109)</f>
        <v>0</v>
      </c>
      <c r="H108" s="68"/>
      <c r="K108"/>
    </row>
    <row r="109" spans="1:11" ht="12.75" customHeight="1">
      <c r="A109" s="66"/>
      <c r="B109" s="65"/>
      <c r="C109" s="4">
        <f>IF(C108&lt;6.87,0,VLOOKUP(C108,rfut,5,TRUE))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IF(F108&lt;lány!$D$2,0,VLOOKUP(F108,hfut,3,TRUE))</f>
        <v>0</v>
      </c>
      <c r="G109" s="61"/>
      <c r="H109" s="68"/>
      <c r="K109"/>
    </row>
    <row r="110" spans="1:11" ht="12.75" customHeight="1">
      <c r="A110" s="66"/>
      <c r="B110" s="64"/>
      <c r="C110" s="11"/>
      <c r="D110" s="42"/>
      <c r="E110" s="11"/>
      <c r="F110" s="12"/>
      <c r="G110" s="70">
        <f>SUM(C111:F111)</f>
        <v>0</v>
      </c>
      <c r="H110" s="68"/>
      <c r="K110"/>
    </row>
    <row r="111" spans="1:11" ht="12.75" customHeight="1">
      <c r="A111" s="66"/>
      <c r="B111" s="65"/>
      <c r="C111" s="4">
        <f>IF(C110&lt;6.87,0,VLOOKUP(C110,rfut,5,TRUE))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IF(F110&lt;lány!$D$2,0,VLOOKUP(F110,hfut,3,TRUE))</f>
        <v>0</v>
      </c>
      <c r="G111" s="71"/>
      <c r="H111" s="68"/>
      <c r="K111"/>
    </row>
    <row r="112" spans="1:11" ht="12.75" customHeight="1">
      <c r="A112" s="66"/>
      <c r="B112" s="64"/>
      <c r="C112" s="13"/>
      <c r="D112" s="43"/>
      <c r="E112" s="13"/>
      <c r="F112" s="14"/>
      <c r="G112" s="70">
        <f>SUM(C113:F113)</f>
        <v>0</v>
      </c>
      <c r="H112" s="68"/>
      <c r="K112"/>
    </row>
    <row r="113" spans="1:11" ht="12.75" customHeight="1" thickBot="1">
      <c r="A113" s="66"/>
      <c r="B113" s="78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IF(F112&lt;lány!$D$2,0,VLOOKUP(F112,hfut,3,TRUE))</f>
        <v>0</v>
      </c>
      <c r="G113" s="72"/>
      <c r="H113" s="69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3"/>
      <c r="B116" s="74"/>
      <c r="C116" s="75"/>
      <c r="D116" s="75"/>
      <c r="E116" s="75"/>
      <c r="F116" s="75"/>
      <c r="G116" s="75"/>
      <c r="H116" s="76"/>
      <c r="K116"/>
    </row>
    <row r="117" spans="1:11" ht="13.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77"/>
      <c r="K117"/>
    </row>
    <row r="118" spans="1:11" ht="12.75" customHeight="1">
      <c r="A118" s="66"/>
      <c r="B118" s="64"/>
      <c r="C118" s="11"/>
      <c r="D118" s="42"/>
      <c r="E118" s="11"/>
      <c r="F118" s="29"/>
      <c r="G118" s="60">
        <f>SUM(C119:F119)</f>
        <v>0</v>
      </c>
      <c r="H118" s="67">
        <f>SUM(G118:G129)-MIN(G118:G129)</f>
        <v>0</v>
      </c>
      <c r="K118"/>
    </row>
    <row r="119" spans="1:11" ht="12.75" customHeight="1">
      <c r="A119" s="66"/>
      <c r="B119" s="65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IF(F118&lt;lány!$D$2,0,VLOOKUP(F118,hfut,3,TRUE))</f>
        <v>0</v>
      </c>
      <c r="G119" s="61"/>
      <c r="H119" s="68"/>
      <c r="K119"/>
    </row>
    <row r="120" spans="1:11" ht="12.75" customHeight="1">
      <c r="A120" s="66"/>
      <c r="B120" s="64"/>
      <c r="C120" s="11"/>
      <c r="D120" s="42"/>
      <c r="E120" s="11"/>
      <c r="F120" s="12"/>
      <c r="G120" s="60">
        <f>SUM(C121:F121)</f>
        <v>0</v>
      </c>
      <c r="H120" s="68"/>
      <c r="K120"/>
    </row>
    <row r="121" spans="1:11" ht="12.75" customHeight="1">
      <c r="A121" s="66"/>
      <c r="B121" s="65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IF(F120&lt;lány!$D$2,0,VLOOKUP(F120,hfut,3,TRUE))</f>
        <v>0</v>
      </c>
      <c r="G121" s="61"/>
      <c r="H121" s="68"/>
      <c r="K121"/>
    </row>
    <row r="122" spans="1:11" ht="12.75" customHeight="1">
      <c r="A122" s="66"/>
      <c r="B122" s="64"/>
      <c r="C122" s="11"/>
      <c r="D122" s="42"/>
      <c r="E122" s="11"/>
      <c r="F122" s="12"/>
      <c r="G122" s="60">
        <f>SUM(C123:F123)</f>
        <v>0</v>
      </c>
      <c r="H122" s="68"/>
      <c r="K122"/>
    </row>
    <row r="123" spans="1:11" ht="12.75" customHeight="1">
      <c r="A123" s="66"/>
      <c r="B123" s="65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IF(F122&lt;lány!$D$2,0,VLOOKUP(F122,hfut,3,TRUE))</f>
        <v>0</v>
      </c>
      <c r="G123" s="61"/>
      <c r="H123" s="68"/>
      <c r="K123"/>
    </row>
    <row r="124" spans="1:11" ht="12.75" customHeight="1">
      <c r="A124" s="66"/>
      <c r="B124" s="64"/>
      <c r="C124" s="11"/>
      <c r="D124" s="42"/>
      <c r="E124" s="11"/>
      <c r="F124" s="12"/>
      <c r="G124" s="60">
        <f>SUM(C125:F125)</f>
        <v>0</v>
      </c>
      <c r="H124" s="68"/>
      <c r="K124"/>
    </row>
    <row r="125" spans="1:11" ht="12.75" customHeight="1">
      <c r="A125" s="66"/>
      <c r="B125" s="65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IF(F124&lt;lány!$D$2,0,VLOOKUP(F124,hfut,3,TRUE))</f>
        <v>0</v>
      </c>
      <c r="G125" s="61"/>
      <c r="H125" s="68"/>
      <c r="K125"/>
    </row>
    <row r="126" spans="1:11" ht="12.75" customHeight="1">
      <c r="A126" s="66"/>
      <c r="B126" s="64"/>
      <c r="C126" s="11"/>
      <c r="D126" s="42"/>
      <c r="E126" s="11"/>
      <c r="F126" s="12"/>
      <c r="G126" s="70">
        <f>SUM(C127:F127)</f>
        <v>0</v>
      </c>
      <c r="H126" s="68"/>
      <c r="K126"/>
    </row>
    <row r="127" spans="1:11" ht="12.75" customHeight="1">
      <c r="A127" s="66"/>
      <c r="B127" s="65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IF(F126&lt;lány!$D$2,0,VLOOKUP(F126,hfut,3,TRUE))</f>
        <v>0</v>
      </c>
      <c r="G127" s="71"/>
      <c r="H127" s="68"/>
      <c r="K127"/>
    </row>
    <row r="128" spans="1:11" ht="12.75" customHeight="1">
      <c r="A128" s="66"/>
      <c r="B128" s="64"/>
      <c r="C128" s="13"/>
      <c r="D128" s="43"/>
      <c r="E128" s="13"/>
      <c r="F128" s="14"/>
      <c r="G128" s="70">
        <f>SUM(C129:F129)</f>
        <v>0</v>
      </c>
      <c r="H128" s="68"/>
      <c r="K128"/>
    </row>
    <row r="129" spans="1:11" ht="12.75" customHeight="1" thickBot="1">
      <c r="A129" s="66"/>
      <c r="B129" s="78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IF(F128&lt;lány!$D$2,0,VLOOKUP(F128,hfut,3,TRUE))</f>
        <v>0</v>
      </c>
      <c r="G129" s="72"/>
      <c r="H129" s="69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3"/>
      <c r="B132" s="74"/>
      <c r="C132" s="75"/>
      <c r="D132" s="75"/>
      <c r="E132" s="75"/>
      <c r="F132" s="75"/>
      <c r="G132" s="75"/>
      <c r="H132" s="76"/>
      <c r="K132"/>
    </row>
    <row r="133" spans="1:11" ht="12.7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77"/>
      <c r="K133"/>
    </row>
    <row r="134" spans="1:11" ht="12.75" customHeight="1">
      <c r="A134" s="66"/>
      <c r="B134" s="64"/>
      <c r="C134" s="11"/>
      <c r="D134" s="42"/>
      <c r="E134" s="11"/>
      <c r="F134" s="29"/>
      <c r="G134" s="60">
        <f>SUM(C135:F135)</f>
        <v>0</v>
      </c>
      <c r="H134" s="67">
        <f>SUM(G134:G145)-MIN(G134:G145)</f>
        <v>0</v>
      </c>
      <c r="K134"/>
    </row>
    <row r="135" spans="1:11" ht="12.75" customHeight="1">
      <c r="A135" s="66"/>
      <c r="B135" s="65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IF(F134&lt;lány!$D$2,0,VLOOKUP(F134,hfut,3,TRUE))</f>
        <v>0</v>
      </c>
      <c r="G135" s="61"/>
      <c r="H135" s="68"/>
      <c r="K135"/>
    </row>
    <row r="136" spans="1:11" ht="12.75" customHeight="1">
      <c r="A136" s="66"/>
      <c r="B136" s="64"/>
      <c r="C136" s="11"/>
      <c r="D136" s="42"/>
      <c r="E136" s="11"/>
      <c r="F136" s="12"/>
      <c r="G136" s="60">
        <f>SUM(C137:F137)</f>
        <v>0</v>
      </c>
      <c r="H136" s="68"/>
      <c r="K136"/>
    </row>
    <row r="137" spans="1:11" ht="12.75" customHeight="1">
      <c r="A137" s="66"/>
      <c r="B137" s="65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IF(F136&lt;lány!$D$2,0,VLOOKUP(F136,hfut,3,TRUE))</f>
        <v>0</v>
      </c>
      <c r="G137" s="61"/>
      <c r="H137" s="68"/>
      <c r="K137"/>
    </row>
    <row r="138" spans="1:11" ht="12.75" customHeight="1">
      <c r="A138" s="66"/>
      <c r="B138" s="64"/>
      <c r="C138" s="11"/>
      <c r="D138" s="42"/>
      <c r="E138" s="11"/>
      <c r="F138" s="12"/>
      <c r="G138" s="60">
        <f>SUM(C139:F139)</f>
        <v>0</v>
      </c>
      <c r="H138" s="68"/>
      <c r="K138"/>
    </row>
    <row r="139" spans="1:11" ht="12.75" customHeight="1">
      <c r="A139" s="66"/>
      <c r="B139" s="65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IF(F138&lt;lány!$D$2,0,VLOOKUP(F138,hfut,3,TRUE))</f>
        <v>0</v>
      </c>
      <c r="G139" s="61"/>
      <c r="H139" s="68"/>
      <c r="K139"/>
    </row>
    <row r="140" spans="1:11" ht="12.75" customHeight="1">
      <c r="A140" s="66"/>
      <c r="B140" s="64"/>
      <c r="C140" s="11"/>
      <c r="D140" s="42"/>
      <c r="E140" s="11"/>
      <c r="F140" s="12"/>
      <c r="G140" s="60">
        <f>SUM(C141:F141)</f>
        <v>0</v>
      </c>
      <c r="H140" s="68"/>
      <c r="K140"/>
    </row>
    <row r="141" spans="1:11" ht="12.75" customHeight="1">
      <c r="A141" s="66"/>
      <c r="B141" s="65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IF(F140&lt;lány!$D$2,0,VLOOKUP(F140,hfut,3,TRUE))</f>
        <v>0</v>
      </c>
      <c r="G141" s="61"/>
      <c r="H141" s="68"/>
      <c r="K141"/>
    </row>
    <row r="142" spans="1:11" ht="12.75" customHeight="1">
      <c r="A142" s="66"/>
      <c r="B142" s="64"/>
      <c r="C142" s="11"/>
      <c r="D142" s="42"/>
      <c r="E142" s="11"/>
      <c r="F142" s="12"/>
      <c r="G142" s="70">
        <f>SUM(C143:F143)</f>
        <v>0</v>
      </c>
      <c r="H142" s="68"/>
      <c r="K142"/>
    </row>
    <row r="143" spans="1:11" ht="12.75" customHeight="1">
      <c r="A143" s="66"/>
      <c r="B143" s="65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IF(F142&lt;lány!$D$2,0,VLOOKUP(F142,hfut,3,TRUE))</f>
        <v>0</v>
      </c>
      <c r="G143" s="71"/>
      <c r="H143" s="68"/>
      <c r="K143"/>
    </row>
    <row r="144" spans="1:11" ht="12.75" customHeight="1">
      <c r="A144" s="66"/>
      <c r="B144" s="64"/>
      <c r="C144" s="13"/>
      <c r="D144" s="43"/>
      <c r="E144" s="13"/>
      <c r="F144" s="14"/>
      <c r="G144" s="70">
        <f>SUM(C145:F145)</f>
        <v>0</v>
      </c>
      <c r="H144" s="68"/>
      <c r="K144"/>
    </row>
    <row r="145" spans="1:11" ht="13.5" customHeight="1" thickBot="1">
      <c r="A145" s="66"/>
      <c r="B145" s="78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IF(F144&lt;lány!$D$2,0,VLOOKUP(F144,hfut,3,TRUE))</f>
        <v>0</v>
      </c>
      <c r="G145" s="72"/>
      <c r="H145" s="69"/>
      <c r="K145"/>
    </row>
    <row r="146" ht="13.5" thickTop="1">
      <c r="K146"/>
    </row>
    <row r="147" ht="13.5" thickBot="1">
      <c r="K147"/>
    </row>
    <row r="148" spans="1:11" ht="26.25" thickTop="1">
      <c r="A148" s="73"/>
      <c r="B148" s="74"/>
      <c r="C148" s="75"/>
      <c r="D148" s="75"/>
      <c r="E148" s="75"/>
      <c r="F148" s="75"/>
      <c r="G148" s="75"/>
      <c r="H148" s="76"/>
      <c r="K148"/>
    </row>
    <row r="149" spans="1:11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77"/>
      <c r="K149"/>
    </row>
    <row r="150" spans="1:11" ht="12.75" customHeight="1">
      <c r="A150" s="66"/>
      <c r="B150" s="64"/>
      <c r="C150" s="11"/>
      <c r="D150" s="42"/>
      <c r="E150" s="11"/>
      <c r="F150" s="54"/>
      <c r="G150" s="60">
        <f>SUM(C151:F151)</f>
        <v>0</v>
      </c>
      <c r="H150" s="67">
        <f>SUM(G150:G161)-MIN(G150:G161)</f>
        <v>0</v>
      </c>
      <c r="K150"/>
    </row>
    <row r="151" spans="1:11" ht="12.75" customHeight="1">
      <c r="A151" s="66"/>
      <c r="B151" s="65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61"/>
      <c r="H151" s="68"/>
      <c r="K151"/>
    </row>
    <row r="152" spans="1:11" ht="12.75" customHeight="1">
      <c r="A152" s="66"/>
      <c r="B152" s="64"/>
      <c r="C152" s="11"/>
      <c r="D152" s="42"/>
      <c r="E152" s="11"/>
      <c r="F152" s="12"/>
      <c r="G152" s="60">
        <f>SUM(C153:F153)</f>
        <v>0</v>
      </c>
      <c r="H152" s="68"/>
      <c r="K152"/>
    </row>
    <row r="153" spans="1:11" ht="12.75" customHeight="1">
      <c r="A153" s="66"/>
      <c r="B153" s="65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61"/>
      <c r="H153" s="68"/>
      <c r="K153"/>
    </row>
    <row r="154" spans="1:11" ht="12.75" customHeight="1">
      <c r="A154" s="66"/>
      <c r="B154" s="64"/>
      <c r="C154" s="11"/>
      <c r="D154" s="42"/>
      <c r="E154" s="11"/>
      <c r="F154" s="12"/>
      <c r="G154" s="60">
        <f>SUM(C155:F155)</f>
        <v>0</v>
      </c>
      <c r="H154" s="68"/>
      <c r="K154"/>
    </row>
    <row r="155" spans="1:11" ht="12.75" customHeight="1">
      <c r="A155" s="66"/>
      <c r="B155" s="65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61"/>
      <c r="H155" s="68"/>
      <c r="K155"/>
    </row>
    <row r="156" spans="1:11" ht="12.75" customHeight="1">
      <c r="A156" s="66"/>
      <c r="B156" s="64"/>
      <c r="C156" s="11"/>
      <c r="D156" s="42"/>
      <c r="E156" s="11"/>
      <c r="F156" s="12"/>
      <c r="G156" s="60">
        <f>SUM(C157:F157)</f>
        <v>0</v>
      </c>
      <c r="H156" s="68"/>
      <c r="K156"/>
    </row>
    <row r="157" spans="1:11" ht="12.75" customHeight="1">
      <c r="A157" s="66"/>
      <c r="B157" s="65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61"/>
      <c r="H157" s="68"/>
      <c r="K157"/>
    </row>
    <row r="158" spans="1:11" ht="12.75" customHeight="1">
      <c r="A158" s="66"/>
      <c r="B158" s="64"/>
      <c r="C158" s="11"/>
      <c r="D158" s="42"/>
      <c r="E158" s="11"/>
      <c r="F158" s="12"/>
      <c r="G158" s="70">
        <f>SUM(C159:F159)</f>
        <v>0</v>
      </c>
      <c r="H158" s="68"/>
      <c r="K158"/>
    </row>
    <row r="159" spans="1:11" ht="13.5" customHeight="1">
      <c r="A159" s="66"/>
      <c r="B159" s="65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71"/>
      <c r="H159" s="68"/>
      <c r="K159"/>
    </row>
    <row r="160" spans="1:11" ht="12.75" customHeight="1">
      <c r="A160" s="66"/>
      <c r="B160" s="64"/>
      <c r="C160" s="13"/>
      <c r="D160" s="43"/>
      <c r="E160" s="13"/>
      <c r="F160" s="14"/>
      <c r="G160" s="70">
        <f>SUM(C161:F161)</f>
        <v>0</v>
      </c>
      <c r="H160" s="68"/>
      <c r="K160"/>
    </row>
    <row r="161" spans="1:11" ht="13.5" customHeight="1" thickBot="1">
      <c r="A161" s="66"/>
      <c r="B161" s="78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72"/>
      <c r="H161" s="69"/>
      <c r="K161"/>
    </row>
    <row r="162" ht="13.5" thickTop="1">
      <c r="K162"/>
    </row>
    <row r="163" ht="13.5" thickBot="1">
      <c r="K163"/>
    </row>
    <row r="164" spans="1:11" ht="26.25" thickTop="1">
      <c r="A164" s="73"/>
      <c r="B164" s="74"/>
      <c r="C164" s="75"/>
      <c r="D164" s="75"/>
      <c r="E164" s="75"/>
      <c r="F164" s="75"/>
      <c r="G164" s="75"/>
      <c r="H164" s="76"/>
      <c r="K164"/>
    </row>
    <row r="165" spans="1:11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77"/>
      <c r="K165"/>
    </row>
    <row r="166" spans="1:11" ht="12.75" customHeight="1">
      <c r="A166" s="66"/>
      <c r="B166" s="64"/>
      <c r="C166" s="11"/>
      <c r="D166" s="42"/>
      <c r="E166" s="11"/>
      <c r="F166" s="29"/>
      <c r="G166" s="60">
        <f>SUM(C167:F167)</f>
        <v>0</v>
      </c>
      <c r="H166" s="67">
        <f>SUM(G166:G177)-MIN(G166:G177)</f>
        <v>0</v>
      </c>
      <c r="K166"/>
    </row>
    <row r="167" spans="1:11" ht="12.75" customHeight="1">
      <c r="A167" s="66"/>
      <c r="B167" s="65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61"/>
      <c r="H167" s="68"/>
      <c r="K167"/>
    </row>
    <row r="168" spans="1:11" ht="12.75" customHeight="1">
      <c r="A168" s="66"/>
      <c r="B168" s="64"/>
      <c r="C168" s="11"/>
      <c r="D168" s="42"/>
      <c r="E168" s="11"/>
      <c r="F168" s="12"/>
      <c r="G168" s="60">
        <f>SUM(C169:F169)</f>
        <v>0</v>
      </c>
      <c r="H168" s="68"/>
      <c r="K168"/>
    </row>
    <row r="169" spans="1:11" ht="12.75" customHeight="1">
      <c r="A169" s="66"/>
      <c r="B169" s="65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61"/>
      <c r="H169" s="68"/>
      <c r="K169"/>
    </row>
    <row r="170" spans="1:11" ht="12.75" customHeight="1">
      <c r="A170" s="66"/>
      <c r="B170" s="64"/>
      <c r="C170" s="11"/>
      <c r="D170" s="42"/>
      <c r="E170" s="11"/>
      <c r="F170" s="12"/>
      <c r="G170" s="60">
        <f>SUM(C171:F171)</f>
        <v>0</v>
      </c>
      <c r="H170" s="68"/>
      <c r="K170"/>
    </row>
    <row r="171" spans="1:11" ht="12.75" customHeight="1">
      <c r="A171" s="66"/>
      <c r="B171" s="65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61"/>
      <c r="H171" s="68"/>
      <c r="K171"/>
    </row>
    <row r="172" spans="1:11" ht="12.75" customHeight="1">
      <c r="A172" s="66"/>
      <c r="B172" s="64"/>
      <c r="C172" s="11"/>
      <c r="D172" s="42"/>
      <c r="E172" s="11"/>
      <c r="F172" s="12"/>
      <c r="G172" s="60">
        <f>SUM(C173:F173)</f>
        <v>0</v>
      </c>
      <c r="H172" s="68"/>
      <c r="K172"/>
    </row>
    <row r="173" spans="1:11" ht="12.75" customHeight="1">
      <c r="A173" s="66"/>
      <c r="B173" s="65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61"/>
      <c r="H173" s="68"/>
      <c r="K173"/>
    </row>
    <row r="174" spans="1:11" ht="12.75" customHeight="1">
      <c r="A174" s="66"/>
      <c r="B174" s="64"/>
      <c r="C174" s="11"/>
      <c r="D174" s="42"/>
      <c r="E174" s="11"/>
      <c r="F174" s="12"/>
      <c r="G174" s="70">
        <f>SUM(C175:F175)</f>
        <v>0</v>
      </c>
      <c r="H174" s="68"/>
      <c r="K174"/>
    </row>
    <row r="175" spans="1:11" ht="12.75" customHeight="1">
      <c r="A175" s="66"/>
      <c r="B175" s="65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71"/>
      <c r="H175" s="68"/>
      <c r="K175"/>
    </row>
    <row r="176" spans="1:11" ht="12.75" customHeight="1">
      <c r="A176" s="66"/>
      <c r="B176" s="64"/>
      <c r="C176" s="13"/>
      <c r="D176" s="43"/>
      <c r="E176" s="13"/>
      <c r="F176" s="14"/>
      <c r="G176" s="70">
        <f>SUM(C177:F177)</f>
        <v>0</v>
      </c>
      <c r="H176" s="68"/>
      <c r="K176"/>
    </row>
    <row r="177" spans="1:11" ht="13.5" customHeight="1" thickBot="1">
      <c r="A177" s="66"/>
      <c r="B177" s="78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72"/>
      <c r="H177" s="69"/>
      <c r="K177"/>
    </row>
    <row r="178" ht="13.5" thickTop="1">
      <c r="K178"/>
    </row>
    <row r="179" ht="13.5" thickBot="1">
      <c r="K179"/>
    </row>
    <row r="180" spans="1:11" ht="26.25" thickTop="1">
      <c r="A180" s="73"/>
      <c r="B180" s="74"/>
      <c r="C180" s="75"/>
      <c r="D180" s="75"/>
      <c r="E180" s="75"/>
      <c r="F180" s="75"/>
      <c r="G180" s="75"/>
      <c r="H180" s="76"/>
      <c r="K180"/>
    </row>
    <row r="181" spans="1:11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77"/>
      <c r="K181"/>
    </row>
    <row r="182" spans="1:11" ht="12.75" customHeight="1">
      <c r="A182" s="66"/>
      <c r="B182" s="64"/>
      <c r="C182" s="11"/>
      <c r="D182" s="42"/>
      <c r="E182" s="11"/>
      <c r="F182" s="29"/>
      <c r="G182" s="60">
        <f>SUM(C183:F183)</f>
        <v>0</v>
      </c>
      <c r="H182" s="67">
        <f>SUM(G182:G193)-MIN(G182:G193)</f>
        <v>0</v>
      </c>
      <c r="K182"/>
    </row>
    <row r="183" spans="1:11" ht="12.75" customHeight="1">
      <c r="A183" s="66"/>
      <c r="B183" s="65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61"/>
      <c r="H183" s="68"/>
      <c r="K183"/>
    </row>
    <row r="184" spans="1:11" ht="12.75" customHeight="1">
      <c r="A184" s="66"/>
      <c r="B184" s="64"/>
      <c r="C184" s="11"/>
      <c r="D184" s="42"/>
      <c r="E184" s="11"/>
      <c r="F184" s="12"/>
      <c r="G184" s="60">
        <f>SUM(C185:F185)</f>
        <v>0</v>
      </c>
      <c r="H184" s="68"/>
      <c r="K184"/>
    </row>
    <row r="185" spans="1:11" ht="12.75" customHeight="1">
      <c r="A185" s="66"/>
      <c r="B185" s="65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61"/>
      <c r="H185" s="68"/>
      <c r="K185"/>
    </row>
    <row r="186" spans="1:11" ht="12.75" customHeight="1">
      <c r="A186" s="66"/>
      <c r="B186" s="64"/>
      <c r="C186" s="11"/>
      <c r="D186" s="42"/>
      <c r="E186" s="11"/>
      <c r="F186" s="12"/>
      <c r="G186" s="60">
        <f>SUM(C187:F187)</f>
        <v>0</v>
      </c>
      <c r="H186" s="68"/>
      <c r="K186"/>
    </row>
    <row r="187" spans="1:11" ht="12.75" customHeight="1">
      <c r="A187" s="66"/>
      <c r="B187" s="65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61"/>
      <c r="H187" s="68"/>
      <c r="K187"/>
    </row>
    <row r="188" spans="1:11" ht="12.75" customHeight="1">
      <c r="A188" s="66"/>
      <c r="B188" s="64"/>
      <c r="C188" s="11"/>
      <c r="D188" s="42"/>
      <c r="E188" s="11"/>
      <c r="F188" s="12"/>
      <c r="G188" s="60">
        <f>SUM(C189:F189)</f>
        <v>0</v>
      </c>
      <c r="H188" s="68"/>
      <c r="K188"/>
    </row>
    <row r="189" spans="1:11" ht="12.75" customHeight="1">
      <c r="A189" s="66"/>
      <c r="B189" s="65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61"/>
      <c r="H189" s="68"/>
      <c r="K189"/>
    </row>
    <row r="190" spans="1:11" ht="12.75" customHeight="1">
      <c r="A190" s="66"/>
      <c r="B190" s="64"/>
      <c r="C190" s="11"/>
      <c r="D190" s="42"/>
      <c r="E190" s="11"/>
      <c r="F190" s="12"/>
      <c r="G190" s="70">
        <f>SUM(C191:F191)</f>
        <v>0</v>
      </c>
      <c r="H190" s="68"/>
      <c r="K190"/>
    </row>
    <row r="191" spans="1:11" ht="12.75" customHeight="1">
      <c r="A191" s="66"/>
      <c r="B191" s="65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71"/>
      <c r="H191" s="68"/>
      <c r="K191"/>
    </row>
    <row r="192" spans="1:11" ht="12.75" customHeight="1">
      <c r="A192" s="66"/>
      <c r="B192" s="64"/>
      <c r="C192" s="13"/>
      <c r="D192" s="43"/>
      <c r="E192" s="13"/>
      <c r="F192" s="14"/>
      <c r="G192" s="70">
        <f>SUM(C193:F193)</f>
        <v>0</v>
      </c>
      <c r="H192" s="68"/>
      <c r="K192"/>
    </row>
    <row r="193" spans="1:11" ht="13.5" customHeight="1" thickBot="1">
      <c r="A193" s="66"/>
      <c r="B193" s="78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72"/>
      <c r="H193" s="69"/>
      <c r="K193"/>
    </row>
    <row r="194" ht="13.5" thickTop="1">
      <c r="K194"/>
    </row>
    <row r="195" ht="13.5" thickBot="1">
      <c r="K195"/>
    </row>
    <row r="196" spans="1:11" ht="26.25" thickTop="1">
      <c r="A196" s="73"/>
      <c r="B196" s="84"/>
      <c r="C196" s="85"/>
      <c r="D196" s="85"/>
      <c r="E196" s="85"/>
      <c r="F196" s="85"/>
      <c r="G196" s="85"/>
      <c r="H196" s="76"/>
      <c r="K196"/>
    </row>
    <row r="197" spans="1:11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77"/>
      <c r="K197"/>
    </row>
    <row r="198" spans="1:11" ht="12.75" customHeight="1">
      <c r="A198" s="66"/>
      <c r="B198" s="64"/>
      <c r="C198" s="11"/>
      <c r="D198" s="42"/>
      <c r="E198" s="11"/>
      <c r="F198" s="29"/>
      <c r="G198" s="60">
        <f>SUM(C199:F199)</f>
        <v>0</v>
      </c>
      <c r="H198" s="67">
        <f>SUM(G198:G209)-MIN(G198:G209)</f>
        <v>0</v>
      </c>
      <c r="K198"/>
    </row>
    <row r="199" spans="1:11" ht="12.75" customHeight="1">
      <c r="A199" s="66"/>
      <c r="B199" s="65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61"/>
      <c r="H199" s="68"/>
      <c r="K199"/>
    </row>
    <row r="200" spans="1:11" ht="12.75" customHeight="1">
      <c r="A200" s="66"/>
      <c r="B200" s="64"/>
      <c r="C200" s="11"/>
      <c r="D200" s="42"/>
      <c r="E200" s="11"/>
      <c r="F200" s="12"/>
      <c r="G200" s="60">
        <f>SUM(C201:F201)</f>
        <v>0</v>
      </c>
      <c r="H200" s="68"/>
      <c r="K200"/>
    </row>
    <row r="201" spans="1:11" ht="12.75" customHeight="1">
      <c r="A201" s="66"/>
      <c r="B201" s="65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61"/>
      <c r="H201" s="68"/>
      <c r="K201"/>
    </row>
    <row r="202" spans="1:11" ht="12.75" customHeight="1">
      <c r="A202" s="66"/>
      <c r="B202" s="64"/>
      <c r="C202" s="11"/>
      <c r="D202" s="42"/>
      <c r="E202" s="11"/>
      <c r="F202" s="12"/>
      <c r="G202" s="60">
        <f>SUM(C203:F203)</f>
        <v>0</v>
      </c>
      <c r="H202" s="68"/>
      <c r="K202"/>
    </row>
    <row r="203" spans="1:11" ht="12.75" customHeight="1">
      <c r="A203" s="66"/>
      <c r="B203" s="65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61"/>
      <c r="H203" s="68"/>
      <c r="K203"/>
    </row>
    <row r="204" spans="1:11" ht="12.75" customHeight="1">
      <c r="A204" s="66"/>
      <c r="B204" s="64"/>
      <c r="C204" s="11"/>
      <c r="D204" s="42"/>
      <c r="E204" s="11"/>
      <c r="F204" s="12"/>
      <c r="G204" s="60">
        <f>SUM(C205:F205)</f>
        <v>0</v>
      </c>
      <c r="H204" s="68"/>
      <c r="K204"/>
    </row>
    <row r="205" spans="1:11" ht="12.75" customHeight="1">
      <c r="A205" s="66"/>
      <c r="B205" s="65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61"/>
      <c r="H205" s="68"/>
      <c r="K205"/>
    </row>
    <row r="206" spans="1:11" ht="12.75" customHeight="1">
      <c r="A206" s="66"/>
      <c r="B206" s="64"/>
      <c r="C206" s="11"/>
      <c r="D206" s="42"/>
      <c r="E206" s="11"/>
      <c r="F206" s="12"/>
      <c r="G206" s="70">
        <f>SUM(C207:F207)</f>
        <v>0</v>
      </c>
      <c r="H206" s="68"/>
      <c r="K206"/>
    </row>
    <row r="207" spans="1:11" ht="12.75" customHeight="1">
      <c r="A207" s="66"/>
      <c r="B207" s="65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71"/>
      <c r="H207" s="68"/>
      <c r="K207"/>
    </row>
    <row r="208" spans="1:11" ht="12.75" customHeight="1">
      <c r="A208" s="66"/>
      <c r="B208" s="64"/>
      <c r="C208" s="13"/>
      <c r="D208" s="43"/>
      <c r="E208" s="13"/>
      <c r="F208" s="14"/>
      <c r="G208" s="70">
        <f>SUM(C209:F209)</f>
        <v>0</v>
      </c>
      <c r="H208" s="68"/>
      <c r="K208"/>
    </row>
    <row r="209" spans="1:11" ht="13.5" customHeight="1" thickBot="1">
      <c r="A209" s="66"/>
      <c r="B209" s="78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72"/>
      <c r="H209" s="69"/>
      <c r="K209"/>
    </row>
    <row r="210" ht="13.5" thickTop="1">
      <c r="K210"/>
    </row>
    <row r="211" ht="13.5" thickBot="1">
      <c r="K211"/>
    </row>
    <row r="212" spans="1:11" ht="26.25" thickTop="1">
      <c r="A212" s="73"/>
      <c r="B212" s="84"/>
      <c r="C212" s="85"/>
      <c r="D212" s="85"/>
      <c r="E212" s="85"/>
      <c r="F212" s="85"/>
      <c r="G212" s="85"/>
      <c r="H212" s="76"/>
      <c r="K212"/>
    </row>
    <row r="213" spans="1:11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77"/>
      <c r="K213"/>
    </row>
    <row r="214" spans="1:11" ht="12.75" customHeight="1">
      <c r="A214" s="66"/>
      <c r="B214" s="64"/>
      <c r="C214" s="11"/>
      <c r="D214" s="42"/>
      <c r="E214" s="11"/>
      <c r="F214" s="29"/>
      <c r="G214" s="60">
        <f>SUM(C215:F215)</f>
        <v>0</v>
      </c>
      <c r="H214" s="67">
        <f>SUM(G214:G225)-MIN(G214:G225)</f>
        <v>0</v>
      </c>
      <c r="K214"/>
    </row>
    <row r="215" spans="1:11" ht="12.75" customHeight="1">
      <c r="A215" s="66"/>
      <c r="B215" s="65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61"/>
      <c r="H215" s="68"/>
      <c r="K215"/>
    </row>
    <row r="216" spans="1:11" ht="12.75" customHeight="1">
      <c r="A216" s="66"/>
      <c r="B216" s="64"/>
      <c r="C216" s="11"/>
      <c r="D216" s="42"/>
      <c r="E216" s="11"/>
      <c r="F216" s="12"/>
      <c r="G216" s="60">
        <f>SUM(C217:F217)</f>
        <v>0</v>
      </c>
      <c r="H216" s="68"/>
      <c r="K216"/>
    </row>
    <row r="217" spans="1:11" ht="12.75" customHeight="1">
      <c r="A217" s="66"/>
      <c r="B217" s="65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61"/>
      <c r="H217" s="68"/>
      <c r="K217"/>
    </row>
    <row r="218" spans="1:11" ht="12.75" customHeight="1">
      <c r="A218" s="66"/>
      <c r="B218" s="64"/>
      <c r="C218" s="11"/>
      <c r="D218" s="42"/>
      <c r="E218" s="11"/>
      <c r="F218" s="12"/>
      <c r="G218" s="60">
        <f>SUM(C219:F219)</f>
        <v>0</v>
      </c>
      <c r="H218" s="68"/>
      <c r="K218"/>
    </row>
    <row r="219" spans="1:11" ht="12.75" customHeight="1">
      <c r="A219" s="66"/>
      <c r="B219" s="65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61"/>
      <c r="H219" s="68"/>
      <c r="K219"/>
    </row>
    <row r="220" spans="1:11" ht="12.75" customHeight="1">
      <c r="A220" s="66"/>
      <c r="B220" s="64"/>
      <c r="C220" s="11"/>
      <c r="D220" s="42"/>
      <c r="E220" s="11"/>
      <c r="F220" s="12"/>
      <c r="G220" s="60">
        <f>SUM(C221:F221)</f>
        <v>0</v>
      </c>
      <c r="H220" s="68"/>
      <c r="K220"/>
    </row>
    <row r="221" spans="1:11" ht="12.75" customHeight="1">
      <c r="A221" s="66"/>
      <c r="B221" s="65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61"/>
      <c r="H221" s="68"/>
      <c r="K221"/>
    </row>
    <row r="222" spans="1:11" ht="12.75" customHeight="1">
      <c r="A222" s="66"/>
      <c r="B222" s="64"/>
      <c r="C222" s="11"/>
      <c r="D222" s="42"/>
      <c r="E222" s="11"/>
      <c r="F222" s="12"/>
      <c r="G222" s="70">
        <f>SUM(C223:F223)</f>
        <v>0</v>
      </c>
      <c r="H222" s="68"/>
      <c r="K222"/>
    </row>
    <row r="223" spans="1:11" ht="12.75" customHeight="1">
      <c r="A223" s="66"/>
      <c r="B223" s="65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71"/>
      <c r="H223" s="68"/>
      <c r="K223"/>
    </row>
    <row r="224" spans="1:11" ht="12.75" customHeight="1">
      <c r="A224" s="66"/>
      <c r="B224" s="64"/>
      <c r="C224" s="13"/>
      <c r="D224" s="43"/>
      <c r="E224" s="13"/>
      <c r="F224" s="14"/>
      <c r="G224" s="70">
        <f>SUM(C225:F225)</f>
        <v>0</v>
      </c>
      <c r="H224" s="68"/>
      <c r="K224"/>
    </row>
    <row r="225" spans="1:11" ht="13.5" customHeight="1" thickBot="1">
      <c r="A225" s="66"/>
      <c r="B225" s="78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72"/>
      <c r="H225" s="69"/>
      <c r="K225"/>
    </row>
    <row r="226" ht="13.5" thickTop="1">
      <c r="K226"/>
    </row>
    <row r="227" ht="13.5" thickBot="1">
      <c r="K227"/>
    </row>
    <row r="228" spans="1:11" ht="26.25" thickTop="1">
      <c r="A228" s="73"/>
      <c r="B228" s="84"/>
      <c r="C228" s="85"/>
      <c r="D228" s="85"/>
      <c r="E228" s="85"/>
      <c r="F228" s="85"/>
      <c r="G228" s="85"/>
      <c r="H228" s="76"/>
      <c r="K228"/>
    </row>
    <row r="229" spans="1:11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77"/>
      <c r="K229"/>
    </row>
    <row r="230" spans="1:11" ht="12.75" customHeight="1">
      <c r="A230" s="66"/>
      <c r="B230" s="64"/>
      <c r="C230" s="11"/>
      <c r="D230" s="42"/>
      <c r="E230" s="11"/>
      <c r="F230" s="29"/>
      <c r="G230" s="60">
        <f>SUM(C231:F231)</f>
        <v>0</v>
      </c>
      <c r="H230" s="67">
        <f>SUM(G230:G241)-MIN(G230:G241)</f>
        <v>0</v>
      </c>
      <c r="K230"/>
    </row>
    <row r="231" spans="1:11" ht="12.75" customHeight="1">
      <c r="A231" s="66"/>
      <c r="B231" s="65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61"/>
      <c r="H231" s="68"/>
      <c r="K231"/>
    </row>
    <row r="232" spans="1:11" ht="12.75" customHeight="1">
      <c r="A232" s="66"/>
      <c r="B232" s="64"/>
      <c r="C232" s="11"/>
      <c r="D232" s="42"/>
      <c r="E232" s="11"/>
      <c r="F232" s="12"/>
      <c r="G232" s="60">
        <f>SUM(C233:F233)</f>
        <v>0</v>
      </c>
      <c r="H232" s="68"/>
      <c r="K232"/>
    </row>
    <row r="233" spans="1:11" ht="12.75" customHeight="1">
      <c r="A233" s="66"/>
      <c r="B233" s="65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61"/>
      <c r="H233" s="68"/>
      <c r="K233"/>
    </row>
    <row r="234" spans="1:11" ht="12.75" customHeight="1">
      <c r="A234" s="66"/>
      <c r="B234" s="64"/>
      <c r="C234" s="11"/>
      <c r="D234" s="42"/>
      <c r="E234" s="11"/>
      <c r="F234" s="12"/>
      <c r="G234" s="60">
        <f>SUM(C235:F235)</f>
        <v>0</v>
      </c>
      <c r="H234" s="68"/>
      <c r="K234"/>
    </row>
    <row r="235" spans="1:11" ht="12.75" customHeight="1">
      <c r="A235" s="66"/>
      <c r="B235" s="65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61"/>
      <c r="H235" s="68"/>
      <c r="K235"/>
    </row>
    <row r="236" spans="1:11" ht="12.75" customHeight="1">
      <c r="A236" s="66"/>
      <c r="B236" s="64"/>
      <c r="C236" s="11"/>
      <c r="D236" s="42"/>
      <c r="E236" s="11"/>
      <c r="F236" s="12"/>
      <c r="G236" s="60">
        <f>SUM(C237:F237)</f>
        <v>0</v>
      </c>
      <c r="H236" s="68"/>
      <c r="K236"/>
    </row>
    <row r="237" spans="1:11" ht="12.75" customHeight="1">
      <c r="A237" s="66"/>
      <c r="B237" s="65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61"/>
      <c r="H237" s="68"/>
      <c r="K237"/>
    </row>
    <row r="238" spans="1:11" ht="12.75" customHeight="1">
      <c r="A238" s="66"/>
      <c r="B238" s="64"/>
      <c r="C238" s="11"/>
      <c r="D238" s="42"/>
      <c r="E238" s="11"/>
      <c r="F238" s="12"/>
      <c r="G238" s="70">
        <f>SUM(C239:F239)</f>
        <v>0</v>
      </c>
      <c r="H238" s="68"/>
      <c r="K238"/>
    </row>
    <row r="239" spans="1:11" ht="12.75" customHeight="1">
      <c r="A239" s="66"/>
      <c r="B239" s="65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71"/>
      <c r="H239" s="68"/>
      <c r="K239"/>
    </row>
    <row r="240" spans="1:11" ht="12.75" customHeight="1">
      <c r="A240" s="66"/>
      <c r="B240" s="64"/>
      <c r="C240" s="13"/>
      <c r="D240" s="43"/>
      <c r="E240" s="13"/>
      <c r="F240" s="14"/>
      <c r="G240" s="70">
        <f>SUM(C241:F241)</f>
        <v>0</v>
      </c>
      <c r="H240" s="68"/>
      <c r="K240"/>
    </row>
    <row r="241" spans="1:11" ht="13.5" customHeight="1" thickBot="1">
      <c r="A241" s="66"/>
      <c r="B241" s="78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72"/>
      <c r="H241" s="69"/>
      <c r="K241"/>
    </row>
    <row r="242" ht="13.5" thickTop="1">
      <c r="K242"/>
    </row>
    <row r="243" ht="13.5" thickBot="1">
      <c r="K243"/>
    </row>
    <row r="244" spans="1:11" ht="26.25" thickTop="1">
      <c r="A244" s="73"/>
      <c r="B244" s="84"/>
      <c r="C244" s="85"/>
      <c r="D244" s="85"/>
      <c r="E244" s="85"/>
      <c r="F244" s="85"/>
      <c r="G244" s="85"/>
      <c r="H244" s="76"/>
      <c r="K244"/>
    </row>
    <row r="245" spans="1:11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77"/>
      <c r="K245"/>
    </row>
    <row r="246" spans="1:11" ht="12.75" customHeight="1">
      <c r="A246" s="66"/>
      <c r="B246" s="64"/>
      <c r="C246" s="11"/>
      <c r="D246" s="42"/>
      <c r="E246" s="11"/>
      <c r="F246" s="29"/>
      <c r="G246" s="60">
        <f>SUM(C247:F247)</f>
        <v>0</v>
      </c>
      <c r="H246" s="67">
        <f>SUM(G246:G257)-MIN(G246:G257)</f>
        <v>0</v>
      </c>
      <c r="K246"/>
    </row>
    <row r="247" spans="1:11" ht="12.75" customHeight="1">
      <c r="A247" s="66"/>
      <c r="B247" s="65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61"/>
      <c r="H247" s="68"/>
      <c r="K247"/>
    </row>
    <row r="248" spans="1:11" ht="12.75" customHeight="1">
      <c r="A248" s="66"/>
      <c r="B248" s="64"/>
      <c r="C248" s="11"/>
      <c r="D248" s="42"/>
      <c r="E248" s="11"/>
      <c r="F248" s="12"/>
      <c r="G248" s="60">
        <f>SUM(C249:F249)</f>
        <v>0</v>
      </c>
      <c r="H248" s="68"/>
      <c r="K248"/>
    </row>
    <row r="249" spans="1:11" ht="12.75" customHeight="1">
      <c r="A249" s="66"/>
      <c r="B249" s="65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61"/>
      <c r="H249" s="68"/>
      <c r="K249"/>
    </row>
    <row r="250" spans="1:11" ht="12.75" customHeight="1">
      <c r="A250" s="66"/>
      <c r="B250" s="64"/>
      <c r="C250" s="11"/>
      <c r="D250" s="42"/>
      <c r="E250" s="11"/>
      <c r="F250" s="12"/>
      <c r="G250" s="60">
        <f>SUM(C251:F251)</f>
        <v>0</v>
      </c>
      <c r="H250" s="68"/>
      <c r="K250"/>
    </row>
    <row r="251" spans="1:11" ht="12.75" customHeight="1">
      <c r="A251" s="66"/>
      <c r="B251" s="65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61"/>
      <c r="H251" s="68"/>
      <c r="K251"/>
    </row>
    <row r="252" spans="1:11" ht="12.75" customHeight="1">
      <c r="A252" s="66"/>
      <c r="B252" s="64"/>
      <c r="C252" s="11"/>
      <c r="D252" s="42"/>
      <c r="E252" s="11"/>
      <c r="F252" s="12"/>
      <c r="G252" s="60">
        <f>SUM(C253:F253)</f>
        <v>0</v>
      </c>
      <c r="H252" s="68"/>
      <c r="K252"/>
    </row>
    <row r="253" spans="1:11" ht="12.75" customHeight="1">
      <c r="A253" s="66"/>
      <c r="B253" s="65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61"/>
      <c r="H253" s="68"/>
      <c r="K253"/>
    </row>
    <row r="254" spans="1:11" ht="12.75" customHeight="1">
      <c r="A254" s="66"/>
      <c r="B254" s="64"/>
      <c r="C254" s="11"/>
      <c r="D254" s="42"/>
      <c r="E254" s="11"/>
      <c r="F254" s="12"/>
      <c r="G254" s="70">
        <f>SUM(C255:F255)</f>
        <v>0</v>
      </c>
      <c r="H254" s="68"/>
      <c r="K254"/>
    </row>
    <row r="255" spans="1:11" ht="12.75" customHeight="1">
      <c r="A255" s="66"/>
      <c r="B255" s="65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71"/>
      <c r="H255" s="68"/>
      <c r="K255"/>
    </row>
    <row r="256" spans="1:11" ht="12.75" customHeight="1">
      <c r="A256" s="66"/>
      <c r="B256" s="64"/>
      <c r="C256" s="13"/>
      <c r="D256" s="43"/>
      <c r="E256" s="13"/>
      <c r="F256" s="14"/>
      <c r="G256" s="70">
        <f>SUM(C257:F257)</f>
        <v>0</v>
      </c>
      <c r="H256" s="68"/>
      <c r="K256"/>
    </row>
    <row r="257" spans="1:11" ht="13.5" customHeight="1" thickBot="1">
      <c r="A257" s="66"/>
      <c r="B257" s="78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72"/>
      <c r="H257" s="69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selectLockedCells="1"/>
  <protectedRanges>
    <protectedRange password="CC06" sqref="H2:H3 G24:H33 H36:H37 G38:H49 H52:H53 G54:H65 H68:H69 G70:H81 H84:H85 G86:H97 H100:H101 G102:H113 H116:H117 G118:H129 H132:H133 G134:H145 H148:H149 G150:H161 H164:H165 G166:H177 H180:H181 G182:H193 C191:F191 C189:F189 C187:F187 C185:F185 C7:F7 C177:F177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1:F81 C85:G85 C79:F79 C77:F77 C75:F75 C73:F73 C65:F65 C71:F71 C69:G69 C63:F63 C61:F61 C59:F59 C57:F57 C49:F49 C55:F55 C53:G53 C47:F47 C3:G3 C183:F183 C5:F5 C45:F45 C43:F43 C41:F41 C29:F29 C33:F33 C31:F31 C39:F39 C27:F27 C23:F23 C25:F25 C21:F21 C37:G37 C17:F17 C15:F15 C11:F11 C19:F19 C13:F13 C9:F9 C193:F193 H196:H197 G198:H209 C207:F207 C205:F205 C203:F203 C201:F201 C197:G197 C199:F199 C209:F209 G4:G23 C89:F89 C87:F87 H212:H213 G214:H225 C223:F223 C221:F221 C219:F219 C217:F217 C213:G213 C215:F215 C225:F225 H228:H229 G230:H241 C239:F239 C237:F237 C235:F235 C233:F233 C229:G229 C231:F231 C241:F241 H244:H245 G246:H257 C255:F255 C253:F253 C251:F251 C249:F249 C245:G245 C247:F247 C257:F257" name="Tartom?ny1"/>
    <protectedRange password="CC06" sqref="H4:H23" name="Tartom?ny1_1"/>
  </protectedRanges>
  <mergeCells count="355">
    <mergeCell ref="A250:A251"/>
    <mergeCell ref="B250:B251"/>
    <mergeCell ref="A254:A255"/>
    <mergeCell ref="B254:B255"/>
    <mergeCell ref="G254:G255"/>
    <mergeCell ref="A256:A257"/>
    <mergeCell ref="B256:B257"/>
    <mergeCell ref="G256:G257"/>
    <mergeCell ref="B248:B249"/>
    <mergeCell ref="G250:G251"/>
    <mergeCell ref="A252:A253"/>
    <mergeCell ref="B252:B253"/>
    <mergeCell ref="G252:G253"/>
    <mergeCell ref="A240:A241"/>
    <mergeCell ref="B240:B241"/>
    <mergeCell ref="G240:G241"/>
    <mergeCell ref="A244:G244"/>
    <mergeCell ref="G248:G249"/>
    <mergeCell ref="A228:G228"/>
    <mergeCell ref="A238:A239"/>
    <mergeCell ref="B238:B239"/>
    <mergeCell ref="G238:G239"/>
    <mergeCell ref="H244:H245"/>
    <mergeCell ref="A246:A247"/>
    <mergeCell ref="B246:B247"/>
    <mergeCell ref="G246:G247"/>
    <mergeCell ref="H246:H257"/>
    <mergeCell ref="A248:A249"/>
    <mergeCell ref="G232:G233"/>
    <mergeCell ref="A234:A235"/>
    <mergeCell ref="B234:B235"/>
    <mergeCell ref="G234:G235"/>
    <mergeCell ref="A236:A237"/>
    <mergeCell ref="B236:B237"/>
    <mergeCell ref="G236:G237"/>
    <mergeCell ref="A224:A225"/>
    <mergeCell ref="B224:B225"/>
    <mergeCell ref="G224:G225"/>
    <mergeCell ref="H228:H229"/>
    <mergeCell ref="A230:A231"/>
    <mergeCell ref="B230:B231"/>
    <mergeCell ref="G230:G231"/>
    <mergeCell ref="H230:H241"/>
    <mergeCell ref="A232:A233"/>
    <mergeCell ref="B232:B233"/>
    <mergeCell ref="G218:G219"/>
    <mergeCell ref="A220:A221"/>
    <mergeCell ref="B220:B221"/>
    <mergeCell ref="G220:G221"/>
    <mergeCell ref="A212:G212"/>
    <mergeCell ref="A222:A223"/>
    <mergeCell ref="B222:B223"/>
    <mergeCell ref="G222:G223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A116:G116"/>
    <mergeCell ref="A96:A97"/>
    <mergeCell ref="G96:G97"/>
    <mergeCell ref="B90:B91"/>
    <mergeCell ref="B192:B193"/>
    <mergeCell ref="B160:B161"/>
    <mergeCell ref="B174:B175"/>
    <mergeCell ref="B176:B177"/>
    <mergeCell ref="B190:B191"/>
    <mergeCell ref="A188:A189"/>
    <mergeCell ref="H198:H209"/>
    <mergeCell ref="A200:A201"/>
    <mergeCell ref="B200:B201"/>
    <mergeCell ref="G200:G201"/>
    <mergeCell ref="A202:A203"/>
    <mergeCell ref="A206:A207"/>
    <mergeCell ref="G206:G207"/>
    <mergeCell ref="B206:B207"/>
    <mergeCell ref="B208:B209"/>
    <mergeCell ref="G30:G31"/>
    <mergeCell ref="G32:G33"/>
    <mergeCell ref="A30:A31"/>
    <mergeCell ref="A32:A33"/>
    <mergeCell ref="B30:B31"/>
    <mergeCell ref="B198:B199"/>
    <mergeCell ref="G198:G199"/>
    <mergeCell ref="B46:B47"/>
    <mergeCell ref="B48:B49"/>
    <mergeCell ref="B144:B145"/>
    <mergeCell ref="B188:B189"/>
    <mergeCell ref="B202:B203"/>
    <mergeCell ref="G202:G203"/>
    <mergeCell ref="A208:A209"/>
    <mergeCell ref="G208:G209"/>
    <mergeCell ref="A198:A199"/>
    <mergeCell ref="A204:A205"/>
    <mergeCell ref="B204:B205"/>
    <mergeCell ref="G204:G205"/>
    <mergeCell ref="A196:G196"/>
    <mergeCell ref="A28:A29"/>
    <mergeCell ref="B22:B23"/>
    <mergeCell ref="B24:B25"/>
    <mergeCell ref="B26:B27"/>
    <mergeCell ref="B32:B33"/>
    <mergeCell ref="H196:H197"/>
    <mergeCell ref="B78:B79"/>
    <mergeCell ref="B80:B81"/>
    <mergeCell ref="B94:B95"/>
    <mergeCell ref="B96:B97"/>
    <mergeCell ref="B20:B21"/>
    <mergeCell ref="G20:G21"/>
    <mergeCell ref="H20:H21"/>
    <mergeCell ref="A18:A19"/>
    <mergeCell ref="G188:G189"/>
    <mergeCell ref="G26:G27"/>
    <mergeCell ref="G28:G29"/>
    <mergeCell ref="A22:A23"/>
    <mergeCell ref="A24:A25"/>
    <mergeCell ref="A26:A27"/>
    <mergeCell ref="A40:A41"/>
    <mergeCell ref="B40:B41"/>
    <mergeCell ref="G40:G41"/>
    <mergeCell ref="A42:A43"/>
    <mergeCell ref="B28:B29"/>
    <mergeCell ref="H2:H3"/>
    <mergeCell ref="A2:G2"/>
    <mergeCell ref="G22:G23"/>
    <mergeCell ref="G24:G25"/>
    <mergeCell ref="A20:A21"/>
    <mergeCell ref="A44:A45"/>
    <mergeCell ref="B44:B45"/>
    <mergeCell ref="G44:G45"/>
    <mergeCell ref="A36:G36"/>
    <mergeCell ref="A16:A17"/>
    <mergeCell ref="H36:H37"/>
    <mergeCell ref="A38:A39"/>
    <mergeCell ref="B38:B39"/>
    <mergeCell ref="G38:G39"/>
    <mergeCell ref="H38:H49"/>
    <mergeCell ref="A192:A193"/>
    <mergeCell ref="G192:G193"/>
    <mergeCell ref="A46:A47"/>
    <mergeCell ref="G46:G47"/>
    <mergeCell ref="A48:A49"/>
    <mergeCell ref="G48:G49"/>
    <mergeCell ref="B110:B111"/>
    <mergeCell ref="B112:B113"/>
    <mergeCell ref="B126:B127"/>
    <mergeCell ref="A190:A191"/>
    <mergeCell ref="G190:G191"/>
    <mergeCell ref="A180:G180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72:A173"/>
    <mergeCell ref="B172:B173"/>
    <mergeCell ref="G172:G173"/>
    <mergeCell ref="A174:A175"/>
    <mergeCell ref="G174:G175"/>
    <mergeCell ref="A176:A177"/>
    <mergeCell ref="G176:G177"/>
    <mergeCell ref="B186:B187"/>
    <mergeCell ref="G186:G187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B170:B171"/>
    <mergeCell ref="G170:G171"/>
    <mergeCell ref="A164:G164"/>
    <mergeCell ref="H164:H165"/>
    <mergeCell ref="G152:G153"/>
    <mergeCell ref="A154:A155"/>
    <mergeCell ref="B154:B155"/>
    <mergeCell ref="G154:G155"/>
    <mergeCell ref="A156:A157"/>
    <mergeCell ref="B156:B157"/>
    <mergeCell ref="G156:G157"/>
    <mergeCell ref="A158:A159"/>
    <mergeCell ref="A148:G148"/>
    <mergeCell ref="H148:H149"/>
    <mergeCell ref="A150:A151"/>
    <mergeCell ref="B150:B151"/>
    <mergeCell ref="G150:G151"/>
    <mergeCell ref="H150:H161"/>
    <mergeCell ref="A152:A153"/>
    <mergeCell ref="B152:B153"/>
    <mergeCell ref="B158:B159"/>
    <mergeCell ref="G158:G159"/>
    <mergeCell ref="A160:A161"/>
    <mergeCell ref="G160:G161"/>
    <mergeCell ref="B142:B143"/>
    <mergeCell ref="A126:A127"/>
    <mergeCell ref="G126:G127"/>
    <mergeCell ref="A132:G132"/>
    <mergeCell ref="G138:G139"/>
    <mergeCell ref="A140:A141"/>
    <mergeCell ref="B140:B141"/>
    <mergeCell ref="A142:A143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44:A145"/>
    <mergeCell ref="G144:G145"/>
    <mergeCell ref="G142:G143"/>
    <mergeCell ref="B118:B119"/>
    <mergeCell ref="G118:G119"/>
    <mergeCell ref="A124:A125"/>
    <mergeCell ref="B124:B125"/>
    <mergeCell ref="G124:G125"/>
    <mergeCell ref="G140:G141"/>
    <mergeCell ref="A138:A139"/>
    <mergeCell ref="B128:B129"/>
    <mergeCell ref="B138:B139"/>
    <mergeCell ref="H118:H129"/>
    <mergeCell ref="A120:A121"/>
    <mergeCell ref="B120:B121"/>
    <mergeCell ref="G120:G121"/>
    <mergeCell ref="A122:A123"/>
    <mergeCell ref="B122:B123"/>
    <mergeCell ref="G122:G123"/>
    <mergeCell ref="A128:A129"/>
    <mergeCell ref="G128:G129"/>
    <mergeCell ref="A118:A119"/>
    <mergeCell ref="H116:H117"/>
    <mergeCell ref="G104:G105"/>
    <mergeCell ref="A106:A107"/>
    <mergeCell ref="B106:B107"/>
    <mergeCell ref="G106:G107"/>
    <mergeCell ref="A108:A109"/>
    <mergeCell ref="B108:B109"/>
    <mergeCell ref="G108:G109"/>
    <mergeCell ref="A110:A111"/>
    <mergeCell ref="G110:G111"/>
    <mergeCell ref="A102:A103"/>
    <mergeCell ref="B102:B103"/>
    <mergeCell ref="G102:G103"/>
    <mergeCell ref="H102:H113"/>
    <mergeCell ref="A104:A105"/>
    <mergeCell ref="B104:B105"/>
    <mergeCell ref="A112:A113"/>
    <mergeCell ref="G112:G113"/>
    <mergeCell ref="B92:B93"/>
    <mergeCell ref="G92:G93"/>
    <mergeCell ref="H100:H101"/>
    <mergeCell ref="A100:G100"/>
    <mergeCell ref="A94:A95"/>
    <mergeCell ref="G94:G95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A92:A93"/>
    <mergeCell ref="G90:G91"/>
    <mergeCell ref="A70:A71"/>
    <mergeCell ref="B70:B71"/>
    <mergeCell ref="G70:G71"/>
    <mergeCell ref="A76:A77"/>
    <mergeCell ref="B76:B77"/>
    <mergeCell ref="G76:G77"/>
    <mergeCell ref="A78:A79"/>
    <mergeCell ref="G78:G79"/>
    <mergeCell ref="A84:G84"/>
    <mergeCell ref="H70:H81"/>
    <mergeCell ref="A72:A73"/>
    <mergeCell ref="B72:B73"/>
    <mergeCell ref="G72:G73"/>
    <mergeCell ref="A74:A75"/>
    <mergeCell ref="B74:B75"/>
    <mergeCell ref="G74:G75"/>
    <mergeCell ref="A80:A81"/>
    <mergeCell ref="G80:G81"/>
    <mergeCell ref="A68:G68"/>
    <mergeCell ref="H68:H69"/>
    <mergeCell ref="G56:G57"/>
    <mergeCell ref="A58:A59"/>
    <mergeCell ref="B58:B59"/>
    <mergeCell ref="G58:G59"/>
    <mergeCell ref="A60:A61"/>
    <mergeCell ref="B60:B61"/>
    <mergeCell ref="G60:G61"/>
    <mergeCell ref="A62:A63"/>
    <mergeCell ref="A52:G52"/>
    <mergeCell ref="H52:H53"/>
    <mergeCell ref="B8:B9"/>
    <mergeCell ref="B10:B11"/>
    <mergeCell ref="B12:B13"/>
    <mergeCell ref="B14:B15"/>
    <mergeCell ref="A14:A15"/>
    <mergeCell ref="A12:A13"/>
    <mergeCell ref="B42:B43"/>
    <mergeCell ref="G42:G43"/>
    <mergeCell ref="A54:A55"/>
    <mergeCell ref="B54:B55"/>
    <mergeCell ref="G54:G55"/>
    <mergeCell ref="H54:H65"/>
    <mergeCell ref="A56:A57"/>
    <mergeCell ref="B56:B57"/>
    <mergeCell ref="G62:G63"/>
    <mergeCell ref="A64:A65"/>
    <mergeCell ref="G64:G65"/>
    <mergeCell ref="B62:B63"/>
    <mergeCell ref="A6:A7"/>
    <mergeCell ref="A4:A5"/>
    <mergeCell ref="B4:B5"/>
    <mergeCell ref="B6:B7"/>
    <mergeCell ref="B16:B17"/>
    <mergeCell ref="B18:B19"/>
    <mergeCell ref="A10:A11"/>
    <mergeCell ref="A8:A9"/>
    <mergeCell ref="G4:G5"/>
    <mergeCell ref="G6:G7"/>
    <mergeCell ref="G8:G9"/>
    <mergeCell ref="G10:G11"/>
    <mergeCell ref="G12:G13"/>
    <mergeCell ref="G14:G15"/>
    <mergeCell ref="G16:G17"/>
    <mergeCell ref="G18:G19"/>
    <mergeCell ref="H12:H13"/>
    <mergeCell ref="H14:H15"/>
    <mergeCell ref="H16:H17"/>
    <mergeCell ref="H18:H19"/>
    <mergeCell ref="H4:H5"/>
    <mergeCell ref="H6:H7"/>
    <mergeCell ref="H8:H9"/>
    <mergeCell ref="H10:H11"/>
    <mergeCell ref="H30:H31"/>
    <mergeCell ref="H32:H33"/>
    <mergeCell ref="H22:H23"/>
    <mergeCell ref="H24:H25"/>
    <mergeCell ref="H26:H27"/>
    <mergeCell ref="H28:H29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4" t="s">
        <v>101</v>
      </c>
      <c r="C1" s="44" t="s">
        <v>4</v>
      </c>
    </row>
    <row r="2" spans="1:3" ht="24.75" customHeight="1" thickBot="1" thickTop="1">
      <c r="A2" s="7" t="s">
        <v>6</v>
      </c>
      <c r="B2" s="9" t="str">
        <f>Beírás!$A$36</f>
        <v>BUJ</v>
      </c>
      <c r="C2" s="10">
        <f>Beírás!$H$38</f>
        <v>2191</v>
      </c>
    </row>
    <row r="3" spans="1:3" ht="24.75" customHeight="1" thickBot="1" thickTop="1">
      <c r="A3" s="7" t="s">
        <v>5</v>
      </c>
      <c r="B3" s="9" t="str">
        <f>Beírás!$A$52</f>
        <v>IBRÁNY</v>
      </c>
      <c r="C3" s="10">
        <f>Beírás!$H$54</f>
        <v>2313</v>
      </c>
    </row>
    <row r="4" spans="1:3" ht="24.75" customHeight="1" thickBot="1" thickTop="1">
      <c r="A4" s="7" t="s">
        <v>7</v>
      </c>
      <c r="B4" s="9" t="str">
        <f>Beírás!$A$68</f>
        <v>DEMECSER</v>
      </c>
      <c r="C4" s="10">
        <f>Beírás!$H$70</f>
        <v>1512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Beírás!$H$86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Beírás!$H$102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Beírás!$H$118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Beírás!$H$134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E57" sqref="E57:E58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102</v>
      </c>
      <c r="B1" s="90"/>
      <c r="C1" s="90"/>
      <c r="D1" s="90"/>
      <c r="E1" s="90"/>
    </row>
    <row r="2" spans="1:5" ht="15.75">
      <c r="A2" s="8" t="s">
        <v>55</v>
      </c>
      <c r="B2" s="45" t="s">
        <v>3</v>
      </c>
      <c r="C2" s="45" t="s">
        <v>88</v>
      </c>
      <c r="D2" s="45" t="s">
        <v>99</v>
      </c>
      <c r="E2" s="45" t="s">
        <v>4</v>
      </c>
    </row>
    <row r="3" spans="1:5" ht="6.75" customHeight="1">
      <c r="A3" s="87" t="s">
        <v>6</v>
      </c>
      <c r="B3" s="88" t="str">
        <f>Beírás!A4</f>
        <v>Balogh Rebeka</v>
      </c>
      <c r="C3" s="86">
        <f>Beírás!B4</f>
        <v>2005</v>
      </c>
      <c r="D3" s="86">
        <f>Beírás!H4</f>
        <v>0</v>
      </c>
      <c r="E3" s="89">
        <f>Beírás!G4</f>
        <v>161</v>
      </c>
    </row>
    <row r="4" spans="1:5" ht="6.75" customHeight="1">
      <c r="A4" s="87"/>
      <c r="B4" s="88"/>
      <c r="C4" s="86"/>
      <c r="D4" s="86"/>
      <c r="E4" s="89"/>
    </row>
    <row r="5" spans="1:5" ht="6.75" customHeight="1">
      <c r="A5" s="87" t="s">
        <v>5</v>
      </c>
      <c r="B5" s="88">
        <f>Beírás!A6</f>
        <v>0</v>
      </c>
      <c r="C5" s="86">
        <f>Beírás!B6</f>
        <v>0</v>
      </c>
      <c r="D5" s="86">
        <f>Beírás!H6</f>
        <v>0</v>
      </c>
      <c r="E5" s="89">
        <f>Beírás!G6</f>
        <v>0</v>
      </c>
    </row>
    <row r="6" spans="1:5" ht="6.75" customHeight="1">
      <c r="A6" s="87"/>
      <c r="B6" s="88"/>
      <c r="C6" s="86"/>
      <c r="D6" s="86"/>
      <c r="E6" s="89"/>
    </row>
    <row r="7" spans="1:5" ht="6.75" customHeight="1">
      <c r="A7" s="87" t="s">
        <v>7</v>
      </c>
      <c r="B7" s="88">
        <f>Beírás!A8</f>
        <v>0</v>
      </c>
      <c r="C7" s="86">
        <f>Beírás!B8</f>
        <v>0</v>
      </c>
      <c r="D7" s="86">
        <f>Beírás!H8</f>
        <v>0</v>
      </c>
      <c r="E7" s="89">
        <f>Beírás!G8</f>
        <v>0</v>
      </c>
    </row>
    <row r="8" spans="1:5" ht="6.75" customHeight="1">
      <c r="A8" s="87"/>
      <c r="B8" s="88"/>
      <c r="C8" s="86"/>
      <c r="D8" s="86"/>
      <c r="E8" s="89"/>
    </row>
    <row r="9" spans="1:5" ht="6.75" customHeight="1">
      <c r="A9" s="87" t="s">
        <v>8</v>
      </c>
      <c r="B9" s="88">
        <f>Beírás!A10</f>
        <v>0</v>
      </c>
      <c r="C9" s="86">
        <f>Beírás!B10</f>
        <v>0</v>
      </c>
      <c r="D9" s="86">
        <f>Beírás!H10</f>
        <v>0</v>
      </c>
      <c r="E9" s="89">
        <f>Beírás!G10</f>
        <v>0</v>
      </c>
    </row>
    <row r="10" spans="1:5" ht="6.75" customHeight="1">
      <c r="A10" s="87"/>
      <c r="B10" s="88"/>
      <c r="C10" s="86"/>
      <c r="D10" s="86"/>
      <c r="E10" s="89"/>
    </row>
    <row r="11" spans="1:5" ht="6.75" customHeight="1">
      <c r="A11" s="87" t="s">
        <v>9</v>
      </c>
      <c r="B11" s="88">
        <f>Beírás!A12</f>
        <v>0</v>
      </c>
      <c r="C11" s="86">
        <f>Beírás!B12</f>
        <v>0</v>
      </c>
      <c r="D11" s="86">
        <f>Beírás!H12</f>
        <v>0</v>
      </c>
      <c r="E11" s="89">
        <f>Beírás!G12</f>
        <v>0</v>
      </c>
    </row>
    <row r="12" spans="1:5" ht="6.75" customHeight="1">
      <c r="A12" s="87"/>
      <c r="B12" s="88"/>
      <c r="C12" s="86"/>
      <c r="D12" s="86"/>
      <c r="E12" s="89"/>
    </row>
    <row r="13" spans="1:5" ht="6.75" customHeight="1">
      <c r="A13" s="87" t="s">
        <v>10</v>
      </c>
      <c r="B13" s="88">
        <f>Beírás!A14</f>
        <v>0</v>
      </c>
      <c r="C13" s="86">
        <f>Beírás!B14</f>
        <v>0</v>
      </c>
      <c r="D13" s="86">
        <f>Beírás!H14</f>
        <v>0</v>
      </c>
      <c r="E13" s="89">
        <f>Beírás!G14</f>
        <v>0</v>
      </c>
    </row>
    <row r="14" spans="1:5" ht="6.75" customHeight="1">
      <c r="A14" s="87"/>
      <c r="B14" s="88"/>
      <c r="C14" s="86"/>
      <c r="D14" s="86"/>
      <c r="E14" s="89"/>
    </row>
    <row r="15" spans="1:5" ht="6.75" customHeight="1">
      <c r="A15" s="87" t="s">
        <v>11</v>
      </c>
      <c r="B15" s="88">
        <f>Beírás!A16</f>
        <v>0</v>
      </c>
      <c r="C15" s="86">
        <f>Beírás!B16</f>
        <v>0</v>
      </c>
      <c r="D15" s="86">
        <f>Beírás!H16</f>
        <v>0</v>
      </c>
      <c r="E15" s="89">
        <f>Beírás!G16</f>
        <v>0</v>
      </c>
    </row>
    <row r="16" spans="1:5" ht="6.75" customHeight="1">
      <c r="A16" s="87"/>
      <c r="B16" s="88"/>
      <c r="C16" s="86"/>
      <c r="D16" s="86"/>
      <c r="E16" s="89"/>
    </row>
    <row r="17" spans="1:5" ht="6.75" customHeight="1">
      <c r="A17" s="87" t="s">
        <v>12</v>
      </c>
      <c r="B17" s="88">
        <f>Beírás!A18</f>
        <v>0</v>
      </c>
      <c r="C17" s="86">
        <f>Beírás!B18</f>
        <v>0</v>
      </c>
      <c r="D17" s="86">
        <f>Beírás!H18</f>
        <v>0</v>
      </c>
      <c r="E17" s="89">
        <f>Beírás!G18</f>
        <v>0</v>
      </c>
    </row>
    <row r="18" spans="1:5" ht="6.75" customHeight="1">
      <c r="A18" s="87"/>
      <c r="B18" s="88"/>
      <c r="C18" s="86"/>
      <c r="D18" s="86"/>
      <c r="E18" s="89"/>
    </row>
    <row r="19" spans="1:5" ht="6.75" customHeight="1">
      <c r="A19" s="87" t="s">
        <v>13</v>
      </c>
      <c r="B19" s="88">
        <f>Beírás!A20</f>
        <v>0</v>
      </c>
      <c r="C19" s="86">
        <f>Beírás!B20</f>
        <v>0</v>
      </c>
      <c r="D19" s="86">
        <f>Beírás!H20</f>
        <v>0</v>
      </c>
      <c r="E19" s="89">
        <f>Beírás!G20</f>
        <v>0</v>
      </c>
    </row>
    <row r="20" spans="1:5" ht="6.75" customHeight="1">
      <c r="A20" s="87"/>
      <c r="B20" s="88"/>
      <c r="C20" s="86"/>
      <c r="D20" s="86"/>
      <c r="E20" s="89"/>
    </row>
    <row r="21" spans="1:5" ht="6.75" customHeight="1">
      <c r="A21" s="87" t="s">
        <v>14</v>
      </c>
      <c r="B21" s="88">
        <f>Beírás!A22</f>
        <v>0</v>
      </c>
      <c r="C21" s="86">
        <f>Beírás!B22</f>
        <v>0</v>
      </c>
      <c r="D21" s="86">
        <f>Beírás!H22</f>
        <v>0</v>
      </c>
      <c r="E21" s="89">
        <f>Beírás!G22</f>
        <v>0</v>
      </c>
    </row>
    <row r="22" spans="1:5" ht="6.75" customHeight="1">
      <c r="A22" s="87"/>
      <c r="B22" s="88"/>
      <c r="C22" s="86"/>
      <c r="D22" s="86"/>
      <c r="E22" s="89"/>
    </row>
    <row r="23" spans="1:5" ht="6.75" customHeight="1">
      <c r="A23" s="87" t="s">
        <v>15</v>
      </c>
      <c r="B23" s="88">
        <f>Beírás!A24</f>
        <v>0</v>
      </c>
      <c r="C23" s="86">
        <f>Beírás!B24</f>
        <v>0</v>
      </c>
      <c r="D23" s="86">
        <f>Beírás!H24</f>
        <v>0</v>
      </c>
      <c r="E23" s="89">
        <f>Beírás!G24</f>
        <v>0</v>
      </c>
    </row>
    <row r="24" spans="1:5" ht="6.75" customHeight="1">
      <c r="A24" s="87"/>
      <c r="B24" s="88"/>
      <c r="C24" s="86"/>
      <c r="D24" s="86"/>
      <c r="E24" s="89"/>
    </row>
    <row r="25" spans="1:5" ht="6.75" customHeight="1">
      <c r="A25" s="87" t="s">
        <v>16</v>
      </c>
      <c r="B25" s="88">
        <f>Beírás!A26</f>
        <v>0</v>
      </c>
      <c r="C25" s="86">
        <f>Beírás!B26</f>
        <v>0</v>
      </c>
      <c r="D25" s="86">
        <f>Beírás!H26</f>
        <v>0</v>
      </c>
      <c r="E25" s="89">
        <f>Beírás!G26</f>
        <v>0</v>
      </c>
    </row>
    <row r="26" spans="1:5" ht="6.75" customHeight="1">
      <c r="A26" s="87"/>
      <c r="B26" s="88"/>
      <c r="C26" s="86"/>
      <c r="D26" s="86"/>
      <c r="E26" s="89"/>
    </row>
    <row r="27" spans="1:5" ht="6.75" customHeight="1">
      <c r="A27" s="87" t="s">
        <v>17</v>
      </c>
      <c r="B27" s="88">
        <f>Beírás!A28</f>
        <v>0</v>
      </c>
      <c r="C27" s="86">
        <f>Beírás!B28</f>
        <v>0</v>
      </c>
      <c r="D27" s="86">
        <f>Beírás!H28</f>
        <v>0</v>
      </c>
      <c r="E27" s="89">
        <f>Beírás!G28</f>
        <v>0</v>
      </c>
    </row>
    <row r="28" spans="1:5" ht="6.75" customHeight="1">
      <c r="A28" s="87"/>
      <c r="B28" s="88"/>
      <c r="C28" s="86"/>
      <c r="D28" s="86"/>
      <c r="E28" s="89"/>
    </row>
    <row r="29" spans="1:5" ht="6.75" customHeight="1">
      <c r="A29" s="87" t="s">
        <v>18</v>
      </c>
      <c r="B29" s="88">
        <f>Beírás!A30</f>
        <v>0</v>
      </c>
      <c r="C29" s="86">
        <f>Beírás!B30</f>
        <v>0</v>
      </c>
      <c r="D29" s="86">
        <f>Beírás!H30</f>
        <v>0</v>
      </c>
      <c r="E29" s="89">
        <f>Beírás!G30</f>
        <v>0</v>
      </c>
    </row>
    <row r="30" spans="1:5" ht="6.75" customHeight="1">
      <c r="A30" s="87"/>
      <c r="B30" s="88"/>
      <c r="C30" s="86"/>
      <c r="D30" s="86"/>
      <c r="E30" s="89"/>
    </row>
    <row r="31" spans="1:5" ht="6.75" customHeight="1">
      <c r="A31" s="87" t="s">
        <v>19</v>
      </c>
      <c r="B31" s="88">
        <f>Beírás!A32</f>
        <v>0</v>
      </c>
      <c r="C31" s="86">
        <f>Beírás!B32</f>
        <v>0</v>
      </c>
      <c r="D31" s="86">
        <f>Beírás!H32</f>
        <v>0</v>
      </c>
      <c r="E31" s="89">
        <f>Beírás!G32</f>
        <v>0</v>
      </c>
    </row>
    <row r="32" spans="1:5" ht="6.75" customHeight="1">
      <c r="A32" s="87"/>
      <c r="B32" s="88"/>
      <c r="C32" s="86"/>
      <c r="D32" s="86"/>
      <c r="E32" s="89"/>
    </row>
    <row r="33" spans="1:5" ht="6.75" customHeight="1">
      <c r="A33" s="87" t="s">
        <v>20</v>
      </c>
      <c r="B33" s="88" t="str">
        <f>Beírás!A38</f>
        <v>Barnai Viktória</v>
      </c>
      <c r="C33" s="86">
        <f>Beírás!B38</f>
        <v>2005</v>
      </c>
      <c r="D33" s="86" t="str">
        <f>Beírás!$A$36</f>
        <v>BUJ</v>
      </c>
      <c r="E33" s="89">
        <f>Beírás!G38</f>
        <v>423</v>
      </c>
    </row>
    <row r="34" spans="1:5" ht="6.75" customHeight="1">
      <c r="A34" s="87"/>
      <c r="B34" s="88"/>
      <c r="C34" s="86"/>
      <c r="D34" s="86"/>
      <c r="E34" s="89"/>
    </row>
    <row r="35" spans="1:5" ht="6.75" customHeight="1">
      <c r="A35" s="87" t="s">
        <v>21</v>
      </c>
      <c r="B35" s="88" t="str">
        <f>Beírás!A40</f>
        <v>Kozma Mónika</v>
      </c>
      <c r="C35" s="86">
        <f>Beírás!B40</f>
        <v>2005</v>
      </c>
      <c r="D35" s="86" t="str">
        <f>Beírás!$A$36</f>
        <v>BUJ</v>
      </c>
      <c r="E35" s="89">
        <f>Beírás!G40</f>
        <v>510</v>
      </c>
    </row>
    <row r="36" spans="1:5" ht="6.75" customHeight="1">
      <c r="A36" s="87"/>
      <c r="B36" s="88"/>
      <c r="C36" s="86"/>
      <c r="D36" s="86"/>
      <c r="E36" s="89"/>
    </row>
    <row r="37" spans="1:5" ht="6.75" customHeight="1">
      <c r="A37" s="87" t="s">
        <v>22</v>
      </c>
      <c r="B37" s="88" t="str">
        <f>Beírás!A42</f>
        <v>Berecz Borostyán</v>
      </c>
      <c r="C37" s="86">
        <f>Beírás!B42</f>
        <v>2005</v>
      </c>
      <c r="D37" s="86" t="str">
        <f>Beírás!$A$36</f>
        <v>BUJ</v>
      </c>
      <c r="E37" s="89">
        <f>Beírás!G42</f>
        <v>427</v>
      </c>
    </row>
    <row r="38" spans="1:5" ht="6.75" customHeight="1">
      <c r="A38" s="87"/>
      <c r="B38" s="88"/>
      <c r="C38" s="86"/>
      <c r="D38" s="86"/>
      <c r="E38" s="89"/>
    </row>
    <row r="39" spans="1:5" ht="6.75" customHeight="1">
      <c r="A39" s="87" t="s">
        <v>23</v>
      </c>
      <c r="B39" s="88" t="str">
        <f>Beírás!A44</f>
        <v>Bakos Bianka</v>
      </c>
      <c r="C39" s="86">
        <f>Beírás!B44</f>
        <v>2005</v>
      </c>
      <c r="D39" s="86" t="str">
        <f>Beírás!$A$36</f>
        <v>BUJ</v>
      </c>
      <c r="E39" s="89">
        <f>Beírás!G44</f>
        <v>394</v>
      </c>
    </row>
    <row r="40" spans="1:5" ht="6.75" customHeight="1">
      <c r="A40" s="87"/>
      <c r="B40" s="88"/>
      <c r="C40" s="86"/>
      <c r="D40" s="86"/>
      <c r="E40" s="89"/>
    </row>
    <row r="41" spans="1:5" ht="6.75" customHeight="1">
      <c r="A41" s="87" t="s">
        <v>24</v>
      </c>
      <c r="B41" s="88" t="str">
        <f>Beírás!A46</f>
        <v>Nagy Annamária</v>
      </c>
      <c r="C41" s="86">
        <f>Beírás!B46</f>
        <v>2006</v>
      </c>
      <c r="D41" s="86" t="str">
        <f>Beírás!$A$36</f>
        <v>BUJ</v>
      </c>
      <c r="E41" s="89">
        <f>Beírás!G46</f>
        <v>437</v>
      </c>
    </row>
    <row r="42" spans="1:5" ht="6.75" customHeight="1">
      <c r="A42" s="87"/>
      <c r="B42" s="88"/>
      <c r="C42" s="86"/>
      <c r="D42" s="86"/>
      <c r="E42" s="89"/>
    </row>
    <row r="43" spans="1:5" ht="6.75" customHeight="1">
      <c r="A43" s="87" t="s">
        <v>25</v>
      </c>
      <c r="B43" s="88" t="str">
        <f>Beírás!A48</f>
        <v>Kiss Pamela</v>
      </c>
      <c r="C43" s="86">
        <f>Beírás!B48</f>
        <v>2006</v>
      </c>
      <c r="D43" s="86" t="str">
        <f>Beírás!$A$36</f>
        <v>BUJ</v>
      </c>
      <c r="E43" s="89">
        <f>Beírás!G48</f>
        <v>215</v>
      </c>
    </row>
    <row r="44" spans="1:5" ht="6.75" customHeight="1">
      <c r="A44" s="87"/>
      <c r="B44" s="88"/>
      <c r="C44" s="86"/>
      <c r="D44" s="86"/>
      <c r="E44" s="89"/>
    </row>
    <row r="45" spans="1:5" ht="6.75" customHeight="1">
      <c r="A45" s="87" t="s">
        <v>26</v>
      </c>
      <c r="B45" s="88" t="str">
        <f>Beírás!A54</f>
        <v>Bodogán Blanka</v>
      </c>
      <c r="C45" s="86">
        <f>Beírás!B54</f>
        <v>2005</v>
      </c>
      <c r="D45" s="86" t="str">
        <f>Beírás!$A$52</f>
        <v>IBRÁNY</v>
      </c>
      <c r="E45" s="89">
        <f>Beírás!G54</f>
        <v>448</v>
      </c>
    </row>
    <row r="46" spans="1:5" ht="6.75" customHeight="1">
      <c r="A46" s="87"/>
      <c r="B46" s="88"/>
      <c r="C46" s="86"/>
      <c r="D46" s="86"/>
      <c r="E46" s="89"/>
    </row>
    <row r="47" spans="1:5" ht="6.75" customHeight="1">
      <c r="A47" s="87" t="s">
        <v>27</v>
      </c>
      <c r="B47" s="88" t="str">
        <f>Beírás!A56</f>
        <v>Móricz Réka</v>
      </c>
      <c r="C47" s="86">
        <f>Beírás!B56</f>
        <v>2005</v>
      </c>
      <c r="D47" s="86" t="str">
        <f>Beírás!$A$52</f>
        <v>IBRÁNY</v>
      </c>
      <c r="E47" s="89">
        <f>Beírás!G56</f>
        <v>295</v>
      </c>
    </row>
    <row r="48" spans="1:5" ht="6.75" customHeight="1">
      <c r="A48" s="87"/>
      <c r="B48" s="88"/>
      <c r="C48" s="86"/>
      <c r="D48" s="86"/>
      <c r="E48" s="89"/>
    </row>
    <row r="49" spans="1:5" ht="6.75" customHeight="1">
      <c r="A49" s="87" t="s">
        <v>28</v>
      </c>
      <c r="B49" s="88" t="str">
        <f>Beírás!A58</f>
        <v>Márkus Johanna</v>
      </c>
      <c r="C49" s="86">
        <f>Beírás!B58</f>
        <v>2006</v>
      </c>
      <c r="D49" s="86" t="str">
        <f>Beírás!$A$52</f>
        <v>IBRÁNY</v>
      </c>
      <c r="E49" s="89">
        <f>Beírás!G58</f>
        <v>412</v>
      </c>
    </row>
    <row r="50" spans="1:5" ht="6.75" customHeight="1">
      <c r="A50" s="87"/>
      <c r="B50" s="88"/>
      <c r="C50" s="86"/>
      <c r="D50" s="86"/>
      <c r="E50" s="89"/>
    </row>
    <row r="51" spans="1:5" ht="6.75" customHeight="1">
      <c r="A51" s="87" t="s">
        <v>29</v>
      </c>
      <c r="B51" s="88" t="str">
        <f>Beírás!A60</f>
        <v>Kiss Virág</v>
      </c>
      <c r="C51" s="86">
        <f>Beírás!B60</f>
        <v>2006</v>
      </c>
      <c r="D51" s="86" t="str">
        <f>Beírás!$A$52</f>
        <v>IBRÁNY</v>
      </c>
      <c r="E51" s="89">
        <f>Beírás!G60</f>
        <v>426</v>
      </c>
    </row>
    <row r="52" spans="1:5" ht="6.75" customHeight="1">
      <c r="A52" s="87"/>
      <c r="B52" s="88"/>
      <c r="C52" s="86"/>
      <c r="D52" s="86"/>
      <c r="E52" s="89"/>
    </row>
    <row r="53" spans="1:5" ht="6.75" customHeight="1">
      <c r="A53" s="87" t="s">
        <v>30</v>
      </c>
      <c r="B53" s="88" t="str">
        <f>Beírás!A62</f>
        <v>Ignácz Fanni</v>
      </c>
      <c r="C53" s="86">
        <f>Beírás!B62</f>
        <v>2006</v>
      </c>
      <c r="D53" s="86" t="str">
        <f>Beírás!$A$52</f>
        <v>IBRÁNY</v>
      </c>
      <c r="E53" s="89">
        <f>Beírás!G62</f>
        <v>524</v>
      </c>
    </row>
    <row r="54" spans="1:5" ht="6.75" customHeight="1">
      <c r="A54" s="87"/>
      <c r="B54" s="88"/>
      <c r="C54" s="86"/>
      <c r="D54" s="86"/>
      <c r="E54" s="89"/>
    </row>
    <row r="55" spans="1:5" ht="6.75" customHeight="1">
      <c r="A55" s="87" t="s">
        <v>31</v>
      </c>
      <c r="B55" s="88" t="str">
        <f>Beírás!A64</f>
        <v>Asztalos Tamara</v>
      </c>
      <c r="C55" s="86">
        <f>Beírás!B64</f>
        <v>2006</v>
      </c>
      <c r="D55" s="86" t="str">
        <f>Beírás!$A$52</f>
        <v>IBRÁNY</v>
      </c>
      <c r="E55" s="89">
        <f>Beírás!G64</f>
        <v>503</v>
      </c>
    </row>
    <row r="56" spans="1:5" ht="6.75" customHeight="1">
      <c r="A56" s="87"/>
      <c r="B56" s="88"/>
      <c r="C56" s="86"/>
      <c r="D56" s="86"/>
      <c r="E56" s="89"/>
    </row>
    <row r="57" spans="1:5" ht="6.75" customHeight="1">
      <c r="A57" s="87" t="s">
        <v>32</v>
      </c>
      <c r="B57" s="88" t="str">
        <f>Beírás!A70</f>
        <v>Bucsku Petra</v>
      </c>
      <c r="C57" s="86">
        <f>Beírás!B70</f>
        <v>2006</v>
      </c>
      <c r="D57" s="86" t="str">
        <f>Beírás!$A$68</f>
        <v>DEMECSER</v>
      </c>
      <c r="E57" s="89">
        <f>Beírás!G70</f>
        <v>322</v>
      </c>
    </row>
    <row r="58" spans="1:5" ht="6.75" customHeight="1">
      <c r="A58" s="87"/>
      <c r="B58" s="88"/>
      <c r="C58" s="86"/>
      <c r="D58" s="86"/>
      <c r="E58" s="89"/>
    </row>
    <row r="59" spans="1:5" ht="6.75" customHeight="1">
      <c r="A59" s="87" t="s">
        <v>33</v>
      </c>
      <c r="B59" s="88" t="str">
        <f>Beírás!A72</f>
        <v>Erdei Alexandra</v>
      </c>
      <c r="C59" s="86">
        <f>Beírás!B72</f>
        <v>2005</v>
      </c>
      <c r="D59" s="86" t="str">
        <f>Beírás!$A$68</f>
        <v>DEMECSER</v>
      </c>
      <c r="E59" s="89">
        <f>Beírás!G72</f>
        <v>363</v>
      </c>
    </row>
    <row r="60" spans="1:5" ht="6.75" customHeight="1">
      <c r="A60" s="87"/>
      <c r="B60" s="88"/>
      <c r="C60" s="86"/>
      <c r="D60" s="86"/>
      <c r="E60" s="89"/>
    </row>
    <row r="61" spans="1:5" ht="6.75" customHeight="1">
      <c r="A61" s="87" t="s">
        <v>34</v>
      </c>
      <c r="B61" s="88" t="str">
        <f>Beírás!A74</f>
        <v>Liki Debóra</v>
      </c>
      <c r="C61" s="86">
        <f>Beírás!B74</f>
        <v>2006</v>
      </c>
      <c r="D61" s="86" t="str">
        <f>Beírás!$A$68</f>
        <v>DEMECSER</v>
      </c>
      <c r="E61" s="89">
        <f>Beírás!G74</f>
        <v>122</v>
      </c>
    </row>
    <row r="62" spans="1:5" ht="6.75" customHeight="1">
      <c r="A62" s="87"/>
      <c r="B62" s="88"/>
      <c r="C62" s="86"/>
      <c r="D62" s="86"/>
      <c r="E62" s="89"/>
    </row>
    <row r="63" spans="1:5" ht="6.75" customHeight="1">
      <c r="A63" s="87" t="s">
        <v>35</v>
      </c>
      <c r="B63" s="88" t="str">
        <f>Beírás!A76</f>
        <v>Miskolczi Dorottya</v>
      </c>
      <c r="C63" s="86">
        <f>Beírás!B76</f>
        <v>2005</v>
      </c>
      <c r="D63" s="86" t="str">
        <f>Beírás!$A$68</f>
        <v>DEMECSER</v>
      </c>
      <c r="E63" s="89">
        <f>Beírás!G76</f>
        <v>352</v>
      </c>
    </row>
    <row r="64" spans="1:5" ht="6.75" customHeight="1">
      <c r="A64" s="87"/>
      <c r="B64" s="88"/>
      <c r="C64" s="86"/>
      <c r="D64" s="86"/>
      <c r="E64" s="89"/>
    </row>
    <row r="65" spans="1:5" ht="6.75" customHeight="1">
      <c r="A65" s="87" t="s">
        <v>36</v>
      </c>
      <c r="B65" s="88" t="str">
        <f>Beírás!A78</f>
        <v>Szilvási Dóra</v>
      </c>
      <c r="C65" s="86">
        <f>Beírás!B78</f>
        <v>2006</v>
      </c>
      <c r="D65" s="86" t="str">
        <f>Beírás!$A$68</f>
        <v>DEMECSER</v>
      </c>
      <c r="E65" s="89">
        <f>Beírás!G78</f>
        <v>188</v>
      </c>
    </row>
    <row r="66" spans="1:5" ht="6.75" customHeight="1">
      <c r="A66" s="87"/>
      <c r="B66" s="88"/>
      <c r="C66" s="86"/>
      <c r="D66" s="86"/>
      <c r="E66" s="89"/>
    </row>
    <row r="67" spans="1:5" ht="6.75" customHeight="1">
      <c r="A67" s="87" t="s">
        <v>37</v>
      </c>
      <c r="B67" s="88" t="str">
        <f>Beírás!A80</f>
        <v>Tóth Petra</v>
      </c>
      <c r="C67" s="86">
        <f>Beírás!B80</f>
        <v>2005</v>
      </c>
      <c r="D67" s="86" t="str">
        <f>Beírás!$A$68</f>
        <v>DEMECSER</v>
      </c>
      <c r="E67" s="89">
        <f>Beírás!G80</f>
        <v>287</v>
      </c>
    </row>
    <row r="68" spans="1:5" ht="6.75" customHeight="1">
      <c r="A68" s="87"/>
      <c r="B68" s="88"/>
      <c r="C68" s="86"/>
      <c r="D68" s="86"/>
      <c r="E68" s="89"/>
    </row>
    <row r="69" spans="1:5" ht="6.75" customHeight="1">
      <c r="A69" s="87" t="s">
        <v>38</v>
      </c>
      <c r="B69" s="88">
        <f>Beírás!A86</f>
        <v>0</v>
      </c>
      <c r="C69" s="86">
        <f>Beírás!B86</f>
        <v>0</v>
      </c>
      <c r="D69" s="86">
        <f>Beírás!$A$84</f>
        <v>0</v>
      </c>
      <c r="E69" s="89">
        <f>Beírás!G86</f>
        <v>0</v>
      </c>
    </row>
    <row r="70" spans="1:5" ht="6.75" customHeight="1">
      <c r="A70" s="87"/>
      <c r="B70" s="88"/>
      <c r="C70" s="86"/>
      <c r="D70" s="86"/>
      <c r="E70" s="89"/>
    </row>
    <row r="71" spans="1:5" ht="6.75" customHeight="1">
      <c r="A71" s="87" t="s">
        <v>39</v>
      </c>
      <c r="B71" s="88">
        <f>Beírás!A88</f>
        <v>0</v>
      </c>
      <c r="C71" s="86">
        <f>Beírás!B88</f>
        <v>0</v>
      </c>
      <c r="D71" s="86">
        <f>Beírás!$A$84</f>
        <v>0</v>
      </c>
      <c r="E71" s="89">
        <f>Beírás!G88</f>
        <v>0</v>
      </c>
    </row>
    <row r="72" spans="1:5" ht="6.75" customHeight="1">
      <c r="A72" s="87"/>
      <c r="B72" s="88"/>
      <c r="C72" s="86"/>
      <c r="D72" s="86"/>
      <c r="E72" s="89"/>
    </row>
    <row r="73" spans="1:5" ht="6.75" customHeight="1">
      <c r="A73" s="87" t="s">
        <v>40</v>
      </c>
      <c r="B73" s="88">
        <f>Beírás!A90</f>
        <v>0</v>
      </c>
      <c r="C73" s="86">
        <f>Beírás!B90</f>
        <v>0</v>
      </c>
      <c r="D73" s="86">
        <f>Beírás!$A$84</f>
        <v>0</v>
      </c>
      <c r="E73" s="89">
        <f>Beírás!G90</f>
        <v>0</v>
      </c>
    </row>
    <row r="74" spans="1:5" ht="6.75" customHeight="1">
      <c r="A74" s="87"/>
      <c r="B74" s="88"/>
      <c r="C74" s="86"/>
      <c r="D74" s="86"/>
      <c r="E74" s="89"/>
    </row>
    <row r="75" spans="1:5" ht="6.75" customHeight="1">
      <c r="A75" s="87" t="s">
        <v>41</v>
      </c>
      <c r="B75" s="88">
        <f>Beírás!A92</f>
        <v>0</v>
      </c>
      <c r="C75" s="86">
        <f>Beírás!B92</f>
        <v>0</v>
      </c>
      <c r="D75" s="86">
        <f>Beírás!$A$84</f>
        <v>0</v>
      </c>
      <c r="E75" s="89">
        <f>Beírás!G92</f>
        <v>0</v>
      </c>
    </row>
    <row r="76" spans="1:5" ht="6.75" customHeight="1">
      <c r="A76" s="87"/>
      <c r="B76" s="88"/>
      <c r="C76" s="86"/>
      <c r="D76" s="86"/>
      <c r="E76" s="89"/>
    </row>
    <row r="77" spans="1:5" ht="6.75" customHeight="1">
      <c r="A77" s="87" t="s">
        <v>42</v>
      </c>
      <c r="B77" s="88">
        <f>Beírás!A94</f>
        <v>0</v>
      </c>
      <c r="C77" s="86">
        <f>Beírás!B94</f>
        <v>0</v>
      </c>
      <c r="D77" s="86">
        <f>Beírás!$A$84</f>
        <v>0</v>
      </c>
      <c r="E77" s="89">
        <f>Beírás!G94</f>
        <v>0</v>
      </c>
    </row>
    <row r="78" spans="1:5" ht="6.75" customHeight="1">
      <c r="A78" s="87"/>
      <c r="B78" s="88"/>
      <c r="C78" s="86"/>
      <c r="D78" s="86"/>
      <c r="E78" s="89"/>
    </row>
    <row r="79" spans="1:5" ht="6.75" customHeight="1">
      <c r="A79" s="87" t="s">
        <v>43</v>
      </c>
      <c r="B79" s="88">
        <f>Beírás!A96</f>
        <v>0</v>
      </c>
      <c r="C79" s="86">
        <f>Beírás!B96</f>
        <v>0</v>
      </c>
      <c r="D79" s="86">
        <f>Beírás!$A$84</f>
        <v>0</v>
      </c>
      <c r="E79" s="89">
        <f>Beírás!G96</f>
        <v>0</v>
      </c>
    </row>
    <row r="80" spans="1:5" ht="6.75" customHeight="1">
      <c r="A80" s="87"/>
      <c r="B80" s="88"/>
      <c r="C80" s="86"/>
      <c r="D80" s="86"/>
      <c r="E80" s="89"/>
    </row>
    <row r="81" spans="1:5" ht="6.75" customHeight="1">
      <c r="A81" s="87" t="s">
        <v>44</v>
      </c>
      <c r="B81" s="88">
        <f>Beírás!A102</f>
        <v>0</v>
      </c>
      <c r="C81" s="86">
        <f>Beírás!B102</f>
        <v>0</v>
      </c>
      <c r="D81" s="86">
        <f>Beírás!$A$100</f>
        <v>0</v>
      </c>
      <c r="E81" s="89">
        <f>Beírás!G102</f>
        <v>0</v>
      </c>
    </row>
    <row r="82" spans="1:5" ht="6.75" customHeight="1">
      <c r="A82" s="87"/>
      <c r="B82" s="88"/>
      <c r="C82" s="86"/>
      <c r="D82" s="86"/>
      <c r="E82" s="89"/>
    </row>
    <row r="83" spans="1:5" ht="6.75" customHeight="1">
      <c r="A83" s="87" t="s">
        <v>45</v>
      </c>
      <c r="B83" s="88">
        <f>Beírás!A104</f>
        <v>0</v>
      </c>
      <c r="C83" s="86">
        <f>Beírás!B104</f>
        <v>0</v>
      </c>
      <c r="D83" s="86">
        <f>Beírás!$A$100</f>
        <v>0</v>
      </c>
      <c r="E83" s="89">
        <f>Beírás!G104</f>
        <v>0</v>
      </c>
    </row>
    <row r="84" spans="1:5" ht="6.75" customHeight="1">
      <c r="A84" s="87"/>
      <c r="B84" s="88"/>
      <c r="C84" s="86"/>
      <c r="D84" s="86"/>
      <c r="E84" s="89"/>
    </row>
    <row r="85" spans="1:5" ht="6.75" customHeight="1">
      <c r="A85" s="87" t="s">
        <v>46</v>
      </c>
      <c r="B85" s="88">
        <f>Beírás!A106</f>
        <v>0</v>
      </c>
      <c r="C85" s="86">
        <f>Beírás!B106</f>
        <v>0</v>
      </c>
      <c r="D85" s="86">
        <f>Beírás!$A$100</f>
        <v>0</v>
      </c>
      <c r="E85" s="89">
        <f>Beírás!G106</f>
        <v>0</v>
      </c>
    </row>
    <row r="86" spans="1:5" ht="6.75" customHeight="1">
      <c r="A86" s="87"/>
      <c r="B86" s="88"/>
      <c r="C86" s="86"/>
      <c r="D86" s="86"/>
      <c r="E86" s="89"/>
    </row>
    <row r="87" spans="1:5" ht="6.75" customHeight="1">
      <c r="A87" s="87" t="s">
        <v>47</v>
      </c>
      <c r="B87" s="88">
        <f>Beírás!A108</f>
        <v>0</v>
      </c>
      <c r="C87" s="86">
        <f>Beírás!B108</f>
        <v>0</v>
      </c>
      <c r="D87" s="86">
        <f>Beírás!$A$100</f>
        <v>0</v>
      </c>
      <c r="E87" s="89">
        <f>Beírás!G108</f>
        <v>0</v>
      </c>
    </row>
    <row r="88" spans="1:5" ht="6.75" customHeight="1">
      <c r="A88" s="87"/>
      <c r="B88" s="88"/>
      <c r="C88" s="86"/>
      <c r="D88" s="86"/>
      <c r="E88" s="89"/>
    </row>
    <row r="89" spans="1:5" ht="6.75" customHeight="1">
      <c r="A89" s="87" t="s">
        <v>48</v>
      </c>
      <c r="B89" s="88">
        <f>Beírás!A110</f>
        <v>0</v>
      </c>
      <c r="C89" s="86">
        <f>Beírás!B110</f>
        <v>0</v>
      </c>
      <c r="D89" s="86">
        <f>Beírás!$A$100</f>
        <v>0</v>
      </c>
      <c r="E89" s="89">
        <f>Beírás!G110</f>
        <v>0</v>
      </c>
    </row>
    <row r="90" spans="1:5" ht="6.75" customHeight="1">
      <c r="A90" s="87"/>
      <c r="B90" s="88"/>
      <c r="C90" s="86"/>
      <c r="D90" s="86"/>
      <c r="E90" s="89"/>
    </row>
    <row r="91" spans="1:5" ht="6.75" customHeight="1">
      <c r="A91" s="87" t="s">
        <v>49</v>
      </c>
      <c r="B91" s="88">
        <f>Beírás!A112</f>
        <v>0</v>
      </c>
      <c r="C91" s="86">
        <f>Beírás!B112</f>
        <v>0</v>
      </c>
      <c r="D91" s="86">
        <f>Beírás!$A$100</f>
        <v>0</v>
      </c>
      <c r="E91" s="89">
        <f>Beírás!G112</f>
        <v>0</v>
      </c>
    </row>
    <row r="92" spans="1:5" ht="6.75" customHeight="1">
      <c r="A92" s="87"/>
      <c r="B92" s="88"/>
      <c r="C92" s="86"/>
      <c r="D92" s="86"/>
      <c r="E92" s="89"/>
    </row>
    <row r="93" spans="1:5" ht="6.75" customHeight="1">
      <c r="A93" s="87" t="s">
        <v>50</v>
      </c>
      <c r="B93" s="88">
        <f>Beírás!A118</f>
        <v>0</v>
      </c>
      <c r="C93" s="86">
        <f>Beírás!B118</f>
        <v>0</v>
      </c>
      <c r="D93" s="86">
        <f>Beírás!$A$116</f>
        <v>0</v>
      </c>
      <c r="E93" s="89">
        <f>Beírás!G118</f>
        <v>0</v>
      </c>
    </row>
    <row r="94" spans="1:5" ht="6.75" customHeight="1">
      <c r="A94" s="87"/>
      <c r="B94" s="88"/>
      <c r="C94" s="86"/>
      <c r="D94" s="86"/>
      <c r="E94" s="89"/>
    </row>
    <row r="95" spans="1:5" ht="6.75" customHeight="1">
      <c r="A95" s="87" t="s">
        <v>51</v>
      </c>
      <c r="B95" s="88">
        <f>Beírás!A120</f>
        <v>0</v>
      </c>
      <c r="C95" s="86">
        <f>Beírás!B120</f>
        <v>0</v>
      </c>
      <c r="D95" s="86">
        <f>Beírás!$A$116</f>
        <v>0</v>
      </c>
      <c r="E95" s="89">
        <f>Beírás!G120</f>
        <v>0</v>
      </c>
    </row>
    <row r="96" spans="1:5" ht="6.75" customHeight="1">
      <c r="A96" s="87"/>
      <c r="B96" s="88"/>
      <c r="C96" s="86"/>
      <c r="D96" s="86"/>
      <c r="E96" s="89"/>
    </row>
    <row r="97" spans="1:5" ht="6.75" customHeight="1">
      <c r="A97" s="87" t="s">
        <v>52</v>
      </c>
      <c r="B97" s="88">
        <f>Beírás!A122</f>
        <v>0</v>
      </c>
      <c r="C97" s="86">
        <f>Beírás!B122</f>
        <v>0</v>
      </c>
      <c r="D97" s="86">
        <f>Beírás!$A$116</f>
        <v>0</v>
      </c>
      <c r="E97" s="89">
        <f>Beírás!G122</f>
        <v>0</v>
      </c>
    </row>
    <row r="98" spans="1:5" ht="6.75" customHeight="1">
      <c r="A98" s="87"/>
      <c r="B98" s="88"/>
      <c r="C98" s="86"/>
      <c r="D98" s="86"/>
      <c r="E98" s="89"/>
    </row>
    <row r="99" spans="1:5" ht="6.75" customHeight="1">
      <c r="A99" s="87" t="s">
        <v>53</v>
      </c>
      <c r="B99" s="88">
        <f>Beírás!A124</f>
        <v>0</v>
      </c>
      <c r="C99" s="86">
        <f>Beírás!B124</f>
        <v>0</v>
      </c>
      <c r="D99" s="86">
        <f>Beírás!$A$116</f>
        <v>0</v>
      </c>
      <c r="E99" s="89">
        <f>Beírás!G124</f>
        <v>0</v>
      </c>
    </row>
    <row r="100" spans="1:5" ht="6.75" customHeight="1">
      <c r="A100" s="87"/>
      <c r="B100" s="88"/>
      <c r="C100" s="86"/>
      <c r="D100" s="86"/>
      <c r="E100" s="89"/>
    </row>
    <row r="101" spans="1:5" ht="6.75" customHeight="1">
      <c r="A101" s="87" t="s">
        <v>54</v>
      </c>
      <c r="B101" s="88">
        <f>Beírás!A126</f>
        <v>0</v>
      </c>
      <c r="C101" s="86">
        <f>Beírás!B126</f>
        <v>0</v>
      </c>
      <c r="D101" s="86">
        <f>Beírás!$A$116</f>
        <v>0</v>
      </c>
      <c r="E101" s="89">
        <f>Beírás!G126</f>
        <v>0</v>
      </c>
    </row>
    <row r="102" spans="1:5" ht="6.75" customHeight="1">
      <c r="A102" s="87"/>
      <c r="B102" s="88"/>
      <c r="C102" s="86"/>
      <c r="D102" s="86"/>
      <c r="E102" s="89"/>
    </row>
    <row r="103" spans="1:5" ht="6.75" customHeight="1">
      <c r="A103" s="87" t="s">
        <v>56</v>
      </c>
      <c r="B103" s="88">
        <f>Beírás!A128</f>
        <v>0</v>
      </c>
      <c r="C103" s="86">
        <f>Beírás!B128</f>
        <v>0</v>
      </c>
      <c r="D103" s="86">
        <f>Beírás!$A$116</f>
        <v>0</v>
      </c>
      <c r="E103" s="89">
        <f>Beírás!G128</f>
        <v>0</v>
      </c>
    </row>
    <row r="104" spans="1:5" ht="6.75" customHeight="1">
      <c r="A104" s="87"/>
      <c r="B104" s="88"/>
      <c r="C104" s="86"/>
      <c r="D104" s="86"/>
      <c r="E104" s="89"/>
    </row>
    <row r="105" spans="1:5" ht="6.75" customHeight="1">
      <c r="A105" s="87" t="s">
        <v>57</v>
      </c>
      <c r="B105" s="88">
        <f>Beírás!A134</f>
        <v>0</v>
      </c>
      <c r="C105" s="86">
        <f>Beírás!B134</f>
        <v>0</v>
      </c>
      <c r="D105" s="86">
        <f>Beírás!$A$132</f>
        <v>0</v>
      </c>
      <c r="E105" s="89">
        <f>Beírás!G134</f>
        <v>0</v>
      </c>
    </row>
    <row r="106" spans="1:5" ht="6.75" customHeight="1">
      <c r="A106" s="87"/>
      <c r="B106" s="88"/>
      <c r="C106" s="86"/>
      <c r="D106" s="86"/>
      <c r="E106" s="89"/>
    </row>
    <row r="107" spans="1:5" ht="6.75" customHeight="1">
      <c r="A107" s="87" t="s">
        <v>58</v>
      </c>
      <c r="B107" s="88">
        <f>Beírás!A136</f>
        <v>0</v>
      </c>
      <c r="C107" s="86">
        <f>Beírás!B136</f>
        <v>0</v>
      </c>
      <c r="D107" s="86">
        <f>Beírás!$A$132</f>
        <v>0</v>
      </c>
      <c r="E107" s="89">
        <f>Beírás!G136</f>
        <v>0</v>
      </c>
    </row>
    <row r="108" spans="1:5" ht="6.75" customHeight="1">
      <c r="A108" s="87"/>
      <c r="B108" s="88"/>
      <c r="C108" s="86"/>
      <c r="D108" s="86"/>
      <c r="E108" s="89"/>
    </row>
    <row r="109" spans="1:5" ht="6.75" customHeight="1">
      <c r="A109" s="87" t="s">
        <v>59</v>
      </c>
      <c r="B109" s="88">
        <f>Beírás!A138</f>
        <v>0</v>
      </c>
      <c r="C109" s="86">
        <f>Beírás!B138</f>
        <v>0</v>
      </c>
      <c r="D109" s="86">
        <f>Beírás!$A$132</f>
        <v>0</v>
      </c>
      <c r="E109" s="89">
        <f>Beírás!G138</f>
        <v>0</v>
      </c>
    </row>
    <row r="110" spans="1:5" ht="6.75" customHeight="1">
      <c r="A110" s="87"/>
      <c r="B110" s="88"/>
      <c r="C110" s="86"/>
      <c r="D110" s="86"/>
      <c r="E110" s="89"/>
    </row>
    <row r="111" spans="1:5" ht="6.75" customHeight="1">
      <c r="A111" s="87" t="s">
        <v>60</v>
      </c>
      <c r="B111" s="88">
        <f>Beírás!A140</f>
        <v>0</v>
      </c>
      <c r="C111" s="86">
        <f>Beírás!B140</f>
        <v>0</v>
      </c>
      <c r="D111" s="86">
        <f>Beírás!$A$132</f>
        <v>0</v>
      </c>
      <c r="E111" s="89">
        <f>Beírás!G140</f>
        <v>0</v>
      </c>
    </row>
    <row r="112" spans="1:5" ht="6.75" customHeight="1">
      <c r="A112" s="87"/>
      <c r="B112" s="88"/>
      <c r="C112" s="86"/>
      <c r="D112" s="86"/>
      <c r="E112" s="89"/>
    </row>
    <row r="113" spans="1:5" ht="6.75" customHeight="1">
      <c r="A113" s="87" t="s">
        <v>61</v>
      </c>
      <c r="B113" s="88">
        <f>Beírás!A142</f>
        <v>0</v>
      </c>
      <c r="C113" s="86">
        <f>Beírás!B142</f>
        <v>0</v>
      </c>
      <c r="D113" s="86">
        <f>Beírás!$A$132</f>
        <v>0</v>
      </c>
      <c r="E113" s="89">
        <f>Beírás!G142</f>
        <v>0</v>
      </c>
    </row>
    <row r="114" spans="1:5" ht="6.75" customHeight="1">
      <c r="A114" s="87"/>
      <c r="B114" s="88"/>
      <c r="C114" s="86"/>
      <c r="D114" s="86"/>
      <c r="E114" s="89"/>
    </row>
    <row r="115" spans="1:5" ht="6.75" customHeight="1">
      <c r="A115" s="87" t="s">
        <v>62</v>
      </c>
      <c r="B115" s="88">
        <f>Beírás!A144</f>
        <v>0</v>
      </c>
      <c r="C115" s="86">
        <f>Beírás!B144</f>
        <v>0</v>
      </c>
      <c r="D115" s="86">
        <f>Beírás!$A$132</f>
        <v>0</v>
      </c>
      <c r="E115" s="89">
        <f>Beírás!G144</f>
        <v>0</v>
      </c>
    </row>
    <row r="116" spans="1:5" ht="6.75" customHeight="1">
      <c r="A116" s="87"/>
      <c r="B116" s="88"/>
      <c r="C116" s="86"/>
      <c r="D116" s="86"/>
      <c r="E116" s="89"/>
    </row>
    <row r="117" spans="1:5" ht="6.75" customHeight="1">
      <c r="A117" s="87" t="s">
        <v>63</v>
      </c>
      <c r="B117" s="88">
        <f>Beírás!A150</f>
        <v>0</v>
      </c>
      <c r="C117" s="86">
        <f>Beírás!B150</f>
        <v>0</v>
      </c>
      <c r="D117" s="86">
        <f>Beírás!$A$148</f>
        <v>0</v>
      </c>
      <c r="E117" s="89">
        <f>Beírás!G150</f>
        <v>0</v>
      </c>
    </row>
    <row r="118" spans="1:5" ht="6.75" customHeight="1">
      <c r="A118" s="87"/>
      <c r="B118" s="88"/>
      <c r="C118" s="86"/>
      <c r="D118" s="86"/>
      <c r="E118" s="89"/>
    </row>
    <row r="119" spans="1:5" ht="6.75" customHeight="1">
      <c r="A119" s="87" t="s">
        <v>64</v>
      </c>
      <c r="B119" s="88">
        <f>Beírás!A152</f>
        <v>0</v>
      </c>
      <c r="C119" s="86">
        <f>Beírás!B152</f>
        <v>0</v>
      </c>
      <c r="D119" s="86">
        <f>Beírás!$A$148</f>
        <v>0</v>
      </c>
      <c r="E119" s="89">
        <f>Beírás!G152</f>
        <v>0</v>
      </c>
    </row>
    <row r="120" spans="1:5" ht="6.75" customHeight="1">
      <c r="A120" s="87"/>
      <c r="B120" s="88"/>
      <c r="C120" s="86"/>
      <c r="D120" s="86"/>
      <c r="E120" s="89"/>
    </row>
    <row r="121" spans="1:5" ht="6.75" customHeight="1">
      <c r="A121" s="87" t="s">
        <v>65</v>
      </c>
      <c r="B121" s="88">
        <f>Beírás!A154</f>
        <v>0</v>
      </c>
      <c r="C121" s="86">
        <f>Beírás!B154</f>
        <v>0</v>
      </c>
      <c r="D121" s="86">
        <f>Beírás!$A$148</f>
        <v>0</v>
      </c>
      <c r="E121" s="89">
        <f>Beírás!G154</f>
        <v>0</v>
      </c>
    </row>
    <row r="122" spans="1:5" ht="6.75" customHeight="1">
      <c r="A122" s="87"/>
      <c r="B122" s="88"/>
      <c r="C122" s="86"/>
      <c r="D122" s="86"/>
      <c r="E122" s="89"/>
    </row>
    <row r="123" spans="1:5" ht="6.75" customHeight="1">
      <c r="A123" s="87" t="s">
        <v>66</v>
      </c>
      <c r="B123" s="88">
        <f>Beírás!A156</f>
        <v>0</v>
      </c>
      <c r="C123" s="86">
        <f>Beírás!B156</f>
        <v>0</v>
      </c>
      <c r="D123" s="86">
        <f>Beírás!$A$148</f>
        <v>0</v>
      </c>
      <c r="E123" s="89">
        <f>Beírás!G156</f>
        <v>0</v>
      </c>
    </row>
    <row r="124" spans="1:5" ht="6.75" customHeight="1">
      <c r="A124" s="87"/>
      <c r="B124" s="88"/>
      <c r="C124" s="86"/>
      <c r="D124" s="86"/>
      <c r="E124" s="89"/>
    </row>
    <row r="125" spans="1:5" ht="6.75" customHeight="1">
      <c r="A125" s="87" t="s">
        <v>67</v>
      </c>
      <c r="B125" s="88">
        <f>Beírás!A158</f>
        <v>0</v>
      </c>
      <c r="C125" s="86">
        <f>Beírás!B158</f>
        <v>0</v>
      </c>
      <c r="D125" s="86">
        <f>Beírás!$A$148</f>
        <v>0</v>
      </c>
      <c r="E125" s="89">
        <f>Beírás!G158</f>
        <v>0</v>
      </c>
    </row>
    <row r="126" spans="1:5" ht="6.75" customHeight="1">
      <c r="A126" s="87"/>
      <c r="B126" s="88"/>
      <c r="C126" s="86"/>
      <c r="D126" s="86"/>
      <c r="E126" s="89"/>
    </row>
    <row r="127" spans="1:5" ht="6.75" customHeight="1">
      <c r="A127" s="87" t="s">
        <v>68</v>
      </c>
      <c r="B127" s="88">
        <f>Beírás!A160</f>
        <v>0</v>
      </c>
      <c r="C127" s="86">
        <f>Beírás!B160</f>
        <v>0</v>
      </c>
      <c r="D127" s="86">
        <f>Beírás!$A$148</f>
        <v>0</v>
      </c>
      <c r="E127" s="89">
        <f>Beírás!G160</f>
        <v>0</v>
      </c>
    </row>
    <row r="128" spans="1:5" ht="6.75" customHeight="1">
      <c r="A128" s="87"/>
      <c r="B128" s="88"/>
      <c r="C128" s="86"/>
      <c r="D128" s="86"/>
      <c r="E128" s="89"/>
    </row>
    <row r="129" spans="1:5" ht="6.75" customHeight="1">
      <c r="A129" s="87" t="s">
        <v>69</v>
      </c>
      <c r="B129" s="88">
        <f>Beírás!A166</f>
        <v>0</v>
      </c>
      <c r="C129" s="86">
        <f>Beírás!B166</f>
        <v>0</v>
      </c>
      <c r="D129" s="86">
        <f>Beírás!$A$164</f>
        <v>0</v>
      </c>
      <c r="E129" s="89">
        <f>Beírás!G166</f>
        <v>0</v>
      </c>
    </row>
    <row r="130" spans="1:5" ht="6.75" customHeight="1">
      <c r="A130" s="87"/>
      <c r="B130" s="88"/>
      <c r="C130" s="86"/>
      <c r="D130" s="86"/>
      <c r="E130" s="89"/>
    </row>
    <row r="131" spans="1:5" ht="6.75" customHeight="1">
      <c r="A131" s="87" t="s">
        <v>70</v>
      </c>
      <c r="B131" s="88">
        <f>Beírás!A168</f>
        <v>0</v>
      </c>
      <c r="C131" s="86">
        <f>Beírás!B168</f>
        <v>0</v>
      </c>
      <c r="D131" s="86">
        <f>Beírás!$A$164</f>
        <v>0</v>
      </c>
      <c r="E131" s="89">
        <f>Beírás!G168</f>
        <v>0</v>
      </c>
    </row>
    <row r="132" spans="1:5" ht="6.75" customHeight="1">
      <c r="A132" s="87"/>
      <c r="B132" s="88"/>
      <c r="C132" s="86"/>
      <c r="D132" s="86"/>
      <c r="E132" s="89"/>
    </row>
    <row r="133" spans="1:5" ht="6.75" customHeight="1">
      <c r="A133" s="87" t="s">
        <v>71</v>
      </c>
      <c r="B133" s="88">
        <f>Beírás!A170</f>
        <v>0</v>
      </c>
      <c r="C133" s="86">
        <f>Beírás!B170</f>
        <v>0</v>
      </c>
      <c r="D133" s="86">
        <f>Beírás!$A$164</f>
        <v>0</v>
      </c>
      <c r="E133" s="89">
        <f>Beírás!G170</f>
        <v>0</v>
      </c>
    </row>
    <row r="134" spans="1:5" ht="6.75" customHeight="1">
      <c r="A134" s="87"/>
      <c r="B134" s="88"/>
      <c r="C134" s="86"/>
      <c r="D134" s="86"/>
      <c r="E134" s="89"/>
    </row>
    <row r="135" spans="1:5" ht="6.75" customHeight="1">
      <c r="A135" s="87" t="s">
        <v>72</v>
      </c>
      <c r="B135" s="88">
        <f>Beírás!A172</f>
        <v>0</v>
      </c>
      <c r="C135" s="86">
        <f>Beírás!B172</f>
        <v>0</v>
      </c>
      <c r="D135" s="86">
        <f>Beírás!$A$164</f>
        <v>0</v>
      </c>
      <c r="E135" s="89">
        <f>Beírás!G172</f>
        <v>0</v>
      </c>
    </row>
    <row r="136" spans="1:5" ht="6.75" customHeight="1">
      <c r="A136" s="87"/>
      <c r="B136" s="88"/>
      <c r="C136" s="86"/>
      <c r="D136" s="86"/>
      <c r="E136" s="89"/>
    </row>
    <row r="137" spans="1:5" ht="6.75" customHeight="1">
      <c r="A137" s="87" t="s">
        <v>73</v>
      </c>
      <c r="B137" s="88">
        <f>Beírás!A174</f>
        <v>0</v>
      </c>
      <c r="C137" s="86">
        <f>Beírás!B174</f>
        <v>0</v>
      </c>
      <c r="D137" s="86">
        <f>Beírás!$A$164</f>
        <v>0</v>
      </c>
      <c r="E137" s="89">
        <f>Beírás!G174</f>
        <v>0</v>
      </c>
    </row>
    <row r="138" spans="1:5" ht="6.75" customHeight="1">
      <c r="A138" s="87"/>
      <c r="B138" s="88"/>
      <c r="C138" s="86"/>
      <c r="D138" s="86"/>
      <c r="E138" s="89"/>
    </row>
    <row r="139" spans="1:5" ht="6.75" customHeight="1">
      <c r="A139" s="87" t="s">
        <v>74</v>
      </c>
      <c r="B139" s="88">
        <f>Beírás!A176</f>
        <v>0</v>
      </c>
      <c r="C139" s="86">
        <f>Beírás!B176</f>
        <v>0</v>
      </c>
      <c r="D139" s="86">
        <f>Beírás!$A$164</f>
        <v>0</v>
      </c>
      <c r="E139" s="89">
        <f>Beírás!$G$176</f>
        <v>0</v>
      </c>
    </row>
    <row r="140" spans="1:5" ht="6.75" customHeight="1">
      <c r="A140" s="87"/>
      <c r="B140" s="88"/>
      <c r="C140" s="86"/>
      <c r="D140" s="86"/>
      <c r="E140" s="89"/>
    </row>
    <row r="141" spans="1:5" ht="6.75" customHeight="1">
      <c r="A141" s="87" t="s">
        <v>75</v>
      </c>
      <c r="B141" s="88">
        <f>Beírás!A182</f>
        <v>0</v>
      </c>
      <c r="C141" s="86">
        <f>Beírás!B182</f>
        <v>0</v>
      </c>
      <c r="D141" s="86">
        <f>Beírás!$A$180</f>
        <v>0</v>
      </c>
      <c r="E141" s="89">
        <f>Beírás!G182</f>
        <v>0</v>
      </c>
    </row>
    <row r="142" spans="1:5" ht="6.75" customHeight="1">
      <c r="A142" s="87"/>
      <c r="B142" s="88"/>
      <c r="C142" s="86"/>
      <c r="D142" s="86"/>
      <c r="E142" s="89"/>
    </row>
    <row r="143" spans="1:5" ht="6.75" customHeight="1">
      <c r="A143" s="87" t="s">
        <v>76</v>
      </c>
      <c r="B143" s="88">
        <f>Beírás!A184</f>
        <v>0</v>
      </c>
      <c r="C143" s="86">
        <f>Beírás!B184</f>
        <v>0</v>
      </c>
      <c r="D143" s="86">
        <f>Beírás!$A$180</f>
        <v>0</v>
      </c>
      <c r="E143" s="89">
        <f>Beírás!G184</f>
        <v>0</v>
      </c>
    </row>
    <row r="144" spans="1:5" ht="6.75" customHeight="1">
      <c r="A144" s="87"/>
      <c r="B144" s="88"/>
      <c r="C144" s="86"/>
      <c r="D144" s="86"/>
      <c r="E144" s="89"/>
    </row>
    <row r="145" spans="1:5" ht="6.75" customHeight="1">
      <c r="A145" s="87" t="s">
        <v>77</v>
      </c>
      <c r="B145" s="88">
        <f>Beírás!A186</f>
        <v>0</v>
      </c>
      <c r="C145" s="86">
        <f>Beírás!B186</f>
        <v>0</v>
      </c>
      <c r="D145" s="86">
        <f>Beírás!$A$180</f>
        <v>0</v>
      </c>
      <c r="E145" s="89">
        <f>Beírás!G186</f>
        <v>0</v>
      </c>
    </row>
    <row r="146" spans="1:5" ht="6.75" customHeight="1">
      <c r="A146" s="87"/>
      <c r="B146" s="88"/>
      <c r="C146" s="86"/>
      <c r="D146" s="86"/>
      <c r="E146" s="89"/>
    </row>
    <row r="147" spans="1:5" ht="6.75" customHeight="1">
      <c r="A147" s="87" t="s">
        <v>78</v>
      </c>
      <c r="B147" s="88">
        <f>Beírás!A188</f>
        <v>0</v>
      </c>
      <c r="C147" s="86">
        <f>Beírás!B188</f>
        <v>0</v>
      </c>
      <c r="D147" s="86">
        <f>Beírás!$A$180</f>
        <v>0</v>
      </c>
      <c r="E147" s="89">
        <f>Beírás!G188</f>
        <v>0</v>
      </c>
    </row>
    <row r="148" spans="1:5" ht="6.75" customHeight="1">
      <c r="A148" s="87"/>
      <c r="B148" s="88"/>
      <c r="C148" s="86"/>
      <c r="D148" s="86"/>
      <c r="E148" s="89"/>
    </row>
    <row r="149" spans="1:5" ht="6.75" customHeight="1">
      <c r="A149" s="87" t="s">
        <v>79</v>
      </c>
      <c r="B149" s="88">
        <f>Beírás!A190</f>
        <v>0</v>
      </c>
      <c r="C149" s="86">
        <f>Beírás!B190</f>
        <v>0</v>
      </c>
      <c r="D149" s="86">
        <f>Beírás!$A$180</f>
        <v>0</v>
      </c>
      <c r="E149" s="89">
        <f>Beírás!G190</f>
        <v>0</v>
      </c>
    </row>
    <row r="150" spans="1:5" ht="6.75" customHeight="1">
      <c r="A150" s="87"/>
      <c r="B150" s="88"/>
      <c r="C150" s="86"/>
      <c r="D150" s="86"/>
      <c r="E150" s="89"/>
    </row>
    <row r="151" spans="1:5" ht="6.75" customHeight="1">
      <c r="A151" s="87" t="s">
        <v>80</v>
      </c>
      <c r="B151" s="88">
        <f>Beírás!A192</f>
        <v>0</v>
      </c>
      <c r="C151" s="86">
        <f>Beírás!B192</f>
        <v>0</v>
      </c>
      <c r="D151" s="86">
        <f>Beírás!$A$180</f>
        <v>0</v>
      </c>
      <c r="E151" s="89">
        <f>Beírás!G192</f>
        <v>0</v>
      </c>
    </row>
    <row r="152" spans="1:5" ht="6.75" customHeight="1">
      <c r="A152" s="87"/>
      <c r="B152" s="88"/>
      <c r="C152" s="86"/>
      <c r="D152" s="86"/>
      <c r="E152" s="89"/>
    </row>
    <row r="153" spans="1:5" ht="6.75" customHeight="1">
      <c r="A153" s="87" t="s">
        <v>93</v>
      </c>
      <c r="B153" s="88">
        <f>Beírás!A198</f>
        <v>0</v>
      </c>
      <c r="C153" s="86">
        <f>Beírás!B198</f>
        <v>0</v>
      </c>
      <c r="D153" s="86">
        <f>Beírás!$A$196</f>
        <v>0</v>
      </c>
      <c r="E153" s="89">
        <f>Beírás!G198</f>
        <v>0</v>
      </c>
    </row>
    <row r="154" spans="1:5" ht="6.75" customHeight="1">
      <c r="A154" s="87"/>
      <c r="B154" s="88"/>
      <c r="C154" s="86"/>
      <c r="D154" s="86"/>
      <c r="E154" s="89"/>
    </row>
    <row r="155" spans="1:5" ht="6.75" customHeight="1">
      <c r="A155" s="87" t="s">
        <v>94</v>
      </c>
      <c r="B155" s="88">
        <f>Beírás!A200</f>
        <v>0</v>
      </c>
      <c r="C155" s="86">
        <f>Beírás!B200</f>
        <v>0</v>
      </c>
      <c r="D155" s="86">
        <f>Beírás!$A$196</f>
        <v>0</v>
      </c>
      <c r="E155" s="89">
        <f>Beírás!G200</f>
        <v>0</v>
      </c>
    </row>
    <row r="156" spans="1:5" ht="6.75" customHeight="1">
      <c r="A156" s="87"/>
      <c r="B156" s="88"/>
      <c r="C156" s="86"/>
      <c r="D156" s="86"/>
      <c r="E156" s="89"/>
    </row>
    <row r="157" spans="1:5" ht="6.75" customHeight="1">
      <c r="A157" s="87" t="s">
        <v>95</v>
      </c>
      <c r="B157" s="88">
        <f>Beírás!A202</f>
        <v>0</v>
      </c>
      <c r="C157" s="86">
        <f>Beírás!B202</f>
        <v>0</v>
      </c>
      <c r="D157" s="86">
        <f>Beírás!$A$196</f>
        <v>0</v>
      </c>
      <c r="E157" s="89">
        <f>Beírás!G202</f>
        <v>0</v>
      </c>
    </row>
    <row r="158" spans="1:5" ht="6.75" customHeight="1">
      <c r="A158" s="87"/>
      <c r="B158" s="88"/>
      <c r="C158" s="86"/>
      <c r="D158" s="86"/>
      <c r="E158" s="89"/>
    </row>
    <row r="159" spans="1:5" ht="6.75" customHeight="1">
      <c r="A159" s="87" t="s">
        <v>96</v>
      </c>
      <c r="B159" s="88">
        <f>Beírás!A204</f>
        <v>0</v>
      </c>
      <c r="C159" s="86">
        <f>Beírás!B204</f>
        <v>0</v>
      </c>
      <c r="D159" s="86">
        <f>Beírás!$A$196</f>
        <v>0</v>
      </c>
      <c r="E159" s="89">
        <f>Beírás!G204</f>
        <v>0</v>
      </c>
    </row>
    <row r="160" spans="1:5" ht="6.75" customHeight="1">
      <c r="A160" s="87"/>
      <c r="B160" s="88"/>
      <c r="C160" s="86"/>
      <c r="D160" s="86"/>
      <c r="E160" s="89"/>
    </row>
    <row r="161" spans="1:5" ht="6.75" customHeight="1">
      <c r="A161" s="87" t="s">
        <v>97</v>
      </c>
      <c r="B161" s="88">
        <f>Beírás!A206</f>
        <v>0</v>
      </c>
      <c r="C161" s="86">
        <f>Beírás!B206</f>
        <v>0</v>
      </c>
      <c r="D161" s="86">
        <f>Beírás!$A$196</f>
        <v>0</v>
      </c>
      <c r="E161" s="89">
        <f>Beírás!G206</f>
        <v>0</v>
      </c>
    </row>
    <row r="162" spans="1:5" ht="6.75" customHeight="1">
      <c r="A162" s="87"/>
      <c r="B162" s="88"/>
      <c r="C162" s="86"/>
      <c r="D162" s="86"/>
      <c r="E162" s="89"/>
    </row>
    <row r="163" spans="1:5" ht="6.75" customHeight="1">
      <c r="A163" s="87" t="s">
        <v>98</v>
      </c>
      <c r="B163" s="88">
        <f>Beírás!A208</f>
        <v>0</v>
      </c>
      <c r="C163" s="86">
        <f>Beírás!B208</f>
        <v>0</v>
      </c>
      <c r="D163" s="86">
        <f>Beírás!$A$196</f>
        <v>0</v>
      </c>
      <c r="E163" s="89">
        <f>Beírás!G208</f>
        <v>0</v>
      </c>
    </row>
    <row r="164" spans="1:5" ht="6.75" customHeight="1">
      <c r="A164" s="87"/>
      <c r="B164" s="88"/>
      <c r="C164" s="86"/>
      <c r="D164" s="86"/>
      <c r="E164" s="89"/>
    </row>
    <row r="165" spans="1:5" ht="6.75" customHeight="1">
      <c r="A165" s="87" t="s">
        <v>103</v>
      </c>
      <c r="B165" s="88">
        <f>Beírás!A214</f>
        <v>0</v>
      </c>
      <c r="C165" s="86">
        <f>Beírás!B214</f>
        <v>0</v>
      </c>
      <c r="D165" s="86">
        <f>Beírás!$A$212</f>
        <v>0</v>
      </c>
      <c r="E165" s="89">
        <f>Beírás!G214</f>
        <v>0</v>
      </c>
    </row>
    <row r="166" spans="1:5" ht="6.75" customHeight="1">
      <c r="A166" s="87"/>
      <c r="B166" s="88"/>
      <c r="C166" s="86"/>
      <c r="D166" s="86"/>
      <c r="E166" s="89"/>
    </row>
    <row r="167" spans="1:5" ht="6.75" customHeight="1">
      <c r="A167" s="87" t="s">
        <v>104</v>
      </c>
      <c r="B167" s="88">
        <f>Beírás!A216</f>
        <v>0</v>
      </c>
      <c r="C167" s="86">
        <f>Beírás!B216</f>
        <v>0</v>
      </c>
      <c r="D167" s="86">
        <f>Beírás!$A$212</f>
        <v>0</v>
      </c>
      <c r="E167" s="89">
        <f>Beírás!G216</f>
        <v>0</v>
      </c>
    </row>
    <row r="168" spans="1:5" ht="6.75" customHeight="1">
      <c r="A168" s="87"/>
      <c r="B168" s="88"/>
      <c r="C168" s="86"/>
      <c r="D168" s="86"/>
      <c r="E168" s="89"/>
    </row>
    <row r="169" spans="1:5" ht="6.75" customHeight="1">
      <c r="A169" s="87" t="s">
        <v>105</v>
      </c>
      <c r="B169" s="88">
        <f>Beírás!A218</f>
        <v>0</v>
      </c>
      <c r="C169" s="86">
        <f>Beírás!B218</f>
        <v>0</v>
      </c>
      <c r="D169" s="86">
        <f>Beírás!$A$212</f>
        <v>0</v>
      </c>
      <c r="E169" s="89">
        <f>Beírás!G218</f>
        <v>0</v>
      </c>
    </row>
    <row r="170" spans="1:5" ht="6.75" customHeight="1">
      <c r="A170" s="87"/>
      <c r="B170" s="88"/>
      <c r="C170" s="86"/>
      <c r="D170" s="86"/>
      <c r="E170" s="89"/>
    </row>
    <row r="171" spans="1:5" ht="6.75" customHeight="1">
      <c r="A171" s="87" t="s">
        <v>106</v>
      </c>
      <c r="B171" s="88">
        <f>Beírás!A220</f>
        <v>0</v>
      </c>
      <c r="C171" s="86">
        <f>Beírás!B220</f>
        <v>0</v>
      </c>
      <c r="D171" s="86">
        <f>Beírás!$A$212</f>
        <v>0</v>
      </c>
      <c r="E171" s="89">
        <f>Beírás!G220</f>
        <v>0</v>
      </c>
    </row>
    <row r="172" spans="1:5" ht="6.75" customHeight="1">
      <c r="A172" s="87"/>
      <c r="B172" s="88"/>
      <c r="C172" s="86"/>
      <c r="D172" s="86"/>
      <c r="E172" s="89"/>
    </row>
    <row r="173" spans="1:5" ht="6.75" customHeight="1">
      <c r="A173" s="87" t="s">
        <v>107</v>
      </c>
      <c r="B173" s="88">
        <f>Beírás!A222</f>
        <v>0</v>
      </c>
      <c r="C173" s="86">
        <f>Beírás!B222</f>
        <v>0</v>
      </c>
      <c r="D173" s="86">
        <f>Beírás!$A$212</f>
        <v>0</v>
      </c>
      <c r="E173" s="89">
        <f>Beírás!G222</f>
        <v>0</v>
      </c>
    </row>
    <row r="174" spans="1:5" ht="6.75" customHeight="1">
      <c r="A174" s="87"/>
      <c r="B174" s="88"/>
      <c r="C174" s="86"/>
      <c r="D174" s="86"/>
      <c r="E174" s="89"/>
    </row>
    <row r="175" spans="1:5" ht="6.75" customHeight="1">
      <c r="A175" s="87" t="s">
        <v>108</v>
      </c>
      <c r="B175" s="88">
        <f>Beírás!A224</f>
        <v>0</v>
      </c>
      <c r="C175" s="86">
        <f>Beírás!B224</f>
        <v>0</v>
      </c>
      <c r="D175" s="86">
        <f>Beírás!$A$212</f>
        <v>0</v>
      </c>
      <c r="E175" s="89">
        <f>Beírás!G224</f>
        <v>0</v>
      </c>
    </row>
    <row r="176" spans="1:5" ht="6.75" customHeight="1">
      <c r="A176" s="87"/>
      <c r="B176" s="88"/>
      <c r="C176" s="86"/>
      <c r="D176" s="86"/>
      <c r="E176" s="89"/>
    </row>
    <row r="177" spans="1:5" ht="6.75" customHeight="1">
      <c r="A177" s="87" t="s">
        <v>109</v>
      </c>
      <c r="B177" s="88">
        <f>Beírás!A230</f>
        <v>0</v>
      </c>
      <c r="C177" s="86">
        <f>Beírás!B230</f>
        <v>0</v>
      </c>
      <c r="D177" s="86">
        <f>Beírás!$A$228</f>
        <v>0</v>
      </c>
      <c r="E177" s="89">
        <f>Beírás!G230</f>
        <v>0</v>
      </c>
    </row>
    <row r="178" spans="1:5" ht="6.75" customHeight="1">
      <c r="A178" s="87"/>
      <c r="B178" s="88"/>
      <c r="C178" s="86"/>
      <c r="D178" s="86"/>
      <c r="E178" s="89"/>
    </row>
    <row r="179" spans="1:5" ht="6.75" customHeight="1">
      <c r="A179" s="87" t="s">
        <v>110</v>
      </c>
      <c r="B179" s="88">
        <f>Beírás!A232</f>
        <v>0</v>
      </c>
      <c r="C179" s="86">
        <f>Beírás!B232</f>
        <v>0</v>
      </c>
      <c r="D179" s="86">
        <f>Beírás!$A$228</f>
        <v>0</v>
      </c>
      <c r="E179" s="89">
        <f>Beírás!G232</f>
        <v>0</v>
      </c>
    </row>
    <row r="180" spans="1:5" ht="6.75" customHeight="1">
      <c r="A180" s="87"/>
      <c r="B180" s="88"/>
      <c r="C180" s="86"/>
      <c r="D180" s="86"/>
      <c r="E180" s="89"/>
    </row>
    <row r="181" spans="1:5" ht="6.75" customHeight="1">
      <c r="A181" s="87" t="s">
        <v>111</v>
      </c>
      <c r="B181" s="88">
        <f>Beírás!A234</f>
        <v>0</v>
      </c>
      <c r="C181" s="86">
        <f>Beírás!B234</f>
        <v>0</v>
      </c>
      <c r="D181" s="86">
        <f>Beírás!$A$228</f>
        <v>0</v>
      </c>
      <c r="E181" s="89">
        <f>Beírás!G234</f>
        <v>0</v>
      </c>
    </row>
    <row r="182" spans="1:5" ht="6.75" customHeight="1">
      <c r="A182" s="87"/>
      <c r="B182" s="88"/>
      <c r="C182" s="86"/>
      <c r="D182" s="86"/>
      <c r="E182" s="89"/>
    </row>
    <row r="183" spans="1:5" ht="6.75" customHeight="1">
      <c r="A183" s="87" t="s">
        <v>112</v>
      </c>
      <c r="B183" s="88">
        <f>Beírás!A236</f>
        <v>0</v>
      </c>
      <c r="C183" s="86">
        <f>Beírás!B236</f>
        <v>0</v>
      </c>
      <c r="D183" s="86">
        <f>Beírás!$A$228</f>
        <v>0</v>
      </c>
      <c r="E183" s="89">
        <f>Beírás!G236</f>
        <v>0</v>
      </c>
    </row>
    <row r="184" spans="1:5" ht="6.75" customHeight="1">
      <c r="A184" s="87"/>
      <c r="B184" s="88"/>
      <c r="C184" s="86"/>
      <c r="D184" s="86"/>
      <c r="E184" s="89"/>
    </row>
    <row r="185" spans="1:5" ht="6.75" customHeight="1">
      <c r="A185" s="87" t="s">
        <v>113</v>
      </c>
      <c r="B185" s="88">
        <f>Beírás!A238</f>
        <v>0</v>
      </c>
      <c r="C185" s="86">
        <f>Beírás!B238</f>
        <v>0</v>
      </c>
      <c r="D185" s="86">
        <f>Beírás!$A$228</f>
        <v>0</v>
      </c>
      <c r="E185" s="89">
        <f>Beírás!G238</f>
        <v>0</v>
      </c>
    </row>
    <row r="186" spans="1:5" ht="6.75" customHeight="1">
      <c r="A186" s="87"/>
      <c r="B186" s="88"/>
      <c r="C186" s="86"/>
      <c r="D186" s="86"/>
      <c r="E186" s="89"/>
    </row>
    <row r="187" spans="1:5" ht="6.75" customHeight="1">
      <c r="A187" s="87" t="s">
        <v>114</v>
      </c>
      <c r="B187" s="88">
        <f>Beírás!A240</f>
        <v>0</v>
      </c>
      <c r="C187" s="86">
        <f>Beírás!B240</f>
        <v>0</v>
      </c>
      <c r="D187" s="86">
        <f>Beírás!$A$228</f>
        <v>0</v>
      </c>
      <c r="E187" s="89">
        <f>Beírás!G240</f>
        <v>0</v>
      </c>
    </row>
    <row r="188" spans="1:5" ht="6.75" customHeight="1">
      <c r="A188" s="87"/>
      <c r="B188" s="88"/>
      <c r="C188" s="86"/>
      <c r="D188" s="86"/>
      <c r="E188" s="89"/>
    </row>
    <row r="189" spans="1:5" ht="6.75" customHeight="1">
      <c r="A189" s="87" t="s">
        <v>115</v>
      </c>
      <c r="B189" s="88">
        <f>Beírás!A246</f>
        <v>0</v>
      </c>
      <c r="C189" s="86">
        <f>Beírás!B246</f>
        <v>0</v>
      </c>
      <c r="D189" s="86">
        <f>Beírás!$A$244</f>
        <v>0</v>
      </c>
      <c r="E189" s="89">
        <f>Beírás!G246</f>
        <v>0</v>
      </c>
    </row>
    <row r="190" spans="1:5" ht="6.75" customHeight="1">
      <c r="A190" s="87"/>
      <c r="B190" s="88"/>
      <c r="C190" s="86"/>
      <c r="D190" s="86"/>
      <c r="E190" s="89"/>
    </row>
    <row r="191" spans="1:5" ht="6.75" customHeight="1">
      <c r="A191" s="87" t="s">
        <v>116</v>
      </c>
      <c r="B191" s="88">
        <f>Beírás!A248</f>
        <v>0</v>
      </c>
      <c r="C191" s="86">
        <f>Beírás!B248</f>
        <v>0</v>
      </c>
      <c r="D191" s="86">
        <f>Beírás!$A$244</f>
        <v>0</v>
      </c>
      <c r="E191" s="89">
        <f>Beírás!G248</f>
        <v>0</v>
      </c>
    </row>
    <row r="192" spans="1:5" ht="6.75" customHeight="1">
      <c r="A192" s="87"/>
      <c r="B192" s="88"/>
      <c r="C192" s="86"/>
      <c r="D192" s="86"/>
      <c r="E192" s="89"/>
    </row>
    <row r="193" spans="1:5" ht="6.75" customHeight="1">
      <c r="A193" s="87" t="s">
        <v>117</v>
      </c>
      <c r="B193" s="88">
        <f>Beírás!A250</f>
        <v>0</v>
      </c>
      <c r="C193" s="86">
        <f>Beírás!B250</f>
        <v>0</v>
      </c>
      <c r="D193" s="86">
        <f>Beírás!$A$244</f>
        <v>0</v>
      </c>
      <c r="E193" s="89">
        <f>Beírás!G250</f>
        <v>0</v>
      </c>
    </row>
    <row r="194" spans="1:5" ht="6.75" customHeight="1">
      <c r="A194" s="87"/>
      <c r="B194" s="88"/>
      <c r="C194" s="86"/>
      <c r="D194" s="86"/>
      <c r="E194" s="89"/>
    </row>
    <row r="195" spans="1:5" ht="6.75" customHeight="1">
      <c r="A195" s="87" t="s">
        <v>118</v>
      </c>
      <c r="B195" s="88">
        <f>Beírás!A252</f>
        <v>0</v>
      </c>
      <c r="C195" s="86">
        <f>Beírás!B252</f>
        <v>0</v>
      </c>
      <c r="D195" s="86">
        <f>Beírás!$A$244</f>
        <v>0</v>
      </c>
      <c r="E195" s="89">
        <f>Beírás!G252</f>
        <v>0</v>
      </c>
    </row>
    <row r="196" spans="1:5" ht="6.75" customHeight="1">
      <c r="A196" s="87"/>
      <c r="B196" s="88"/>
      <c r="C196" s="86"/>
      <c r="D196" s="86"/>
      <c r="E196" s="89"/>
    </row>
    <row r="197" spans="1:5" ht="6.75" customHeight="1">
      <c r="A197" s="87" t="s">
        <v>119</v>
      </c>
      <c r="B197" s="88">
        <f>Beírás!A254</f>
        <v>0</v>
      </c>
      <c r="C197" s="86">
        <f>Beírás!B254</f>
        <v>0</v>
      </c>
      <c r="D197" s="86">
        <f>Beírás!$A$244</f>
        <v>0</v>
      </c>
      <c r="E197" s="89">
        <f>Beírás!G254</f>
        <v>0</v>
      </c>
    </row>
    <row r="198" spans="1:5" ht="6.75" customHeight="1">
      <c r="A198" s="87"/>
      <c r="B198" s="88"/>
      <c r="C198" s="86"/>
      <c r="D198" s="86"/>
      <c r="E198" s="89"/>
    </row>
    <row r="199" spans="1:5" ht="6.75" customHeight="1">
      <c r="A199" s="87" t="s">
        <v>120</v>
      </c>
      <c r="B199" s="88">
        <f>Beírás!A256</f>
        <v>0</v>
      </c>
      <c r="C199" s="86">
        <f>Beírás!B256</f>
        <v>0</v>
      </c>
      <c r="D199" s="86">
        <f>Beírás!$A$244</f>
        <v>0</v>
      </c>
      <c r="E199" s="89">
        <f>Beírás!G256</f>
        <v>0</v>
      </c>
    </row>
    <row r="200" spans="1:5" ht="6.75" customHeight="1">
      <c r="A200" s="87"/>
      <c r="B200" s="88"/>
      <c r="C200" s="86"/>
      <c r="D200" s="86"/>
      <c r="E200" s="89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B199:B200"/>
    <mergeCell ref="C199:C200"/>
    <mergeCell ref="D199:D200"/>
    <mergeCell ref="E199:E200"/>
    <mergeCell ref="B197:B198"/>
    <mergeCell ref="C197:C198"/>
    <mergeCell ref="D197:D198"/>
    <mergeCell ref="E197:E198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C185:C186"/>
    <mergeCell ref="D185:D186"/>
    <mergeCell ref="E185:E186"/>
    <mergeCell ref="B187:B188"/>
    <mergeCell ref="C187:C188"/>
    <mergeCell ref="D187:D188"/>
    <mergeCell ref="E187:E188"/>
    <mergeCell ref="C181:C182"/>
    <mergeCell ref="D181:D182"/>
    <mergeCell ref="E181:E182"/>
    <mergeCell ref="B183:B184"/>
    <mergeCell ref="C183:C184"/>
    <mergeCell ref="D183:D184"/>
    <mergeCell ref="E183:E184"/>
    <mergeCell ref="C177:C178"/>
    <mergeCell ref="D177:D178"/>
    <mergeCell ref="E177:E178"/>
    <mergeCell ref="B179:B180"/>
    <mergeCell ref="C179:C180"/>
    <mergeCell ref="D179:D180"/>
    <mergeCell ref="E179:E180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C169:C170"/>
    <mergeCell ref="A163:A164"/>
    <mergeCell ref="B163:B164"/>
    <mergeCell ref="C163:C164"/>
    <mergeCell ref="D163:D164"/>
    <mergeCell ref="E163:E164"/>
    <mergeCell ref="A171:A172"/>
    <mergeCell ref="D169:D170"/>
    <mergeCell ref="E169:E170"/>
    <mergeCell ref="B171:B172"/>
    <mergeCell ref="C171:C172"/>
    <mergeCell ref="E159:E160"/>
    <mergeCell ref="E165:E166"/>
    <mergeCell ref="C167:C168"/>
    <mergeCell ref="D167:D168"/>
    <mergeCell ref="E167:E168"/>
    <mergeCell ref="E161:E162"/>
    <mergeCell ref="E155:E156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B5:B6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7:E8"/>
    <mergeCell ref="A153:A154"/>
    <mergeCell ref="B153:B154"/>
    <mergeCell ref="C153:C154"/>
    <mergeCell ref="D153:D154"/>
    <mergeCell ref="A3:A4"/>
    <mergeCell ref="A5:A6"/>
    <mergeCell ref="A7:A8"/>
    <mergeCell ref="A11:A12"/>
    <mergeCell ref="B3:B4"/>
    <mergeCell ref="C3:C4"/>
    <mergeCell ref="E3:E4"/>
    <mergeCell ref="C5:C6"/>
    <mergeCell ref="E5:E6"/>
    <mergeCell ref="D3:D4"/>
    <mergeCell ref="D5:D6"/>
    <mergeCell ref="A9:A10"/>
    <mergeCell ref="C9:C10"/>
    <mergeCell ref="E9:E10"/>
    <mergeCell ref="D7:D8"/>
    <mergeCell ref="D9:D10"/>
    <mergeCell ref="C11:C12"/>
    <mergeCell ref="E11:E12"/>
    <mergeCell ref="B7:B8"/>
    <mergeCell ref="B9:B10"/>
    <mergeCell ref="C7:C8"/>
    <mergeCell ref="A13:A14"/>
    <mergeCell ref="C13:C14"/>
    <mergeCell ref="E13:E14"/>
    <mergeCell ref="B11:B12"/>
    <mergeCell ref="B13:B14"/>
    <mergeCell ref="D11:D12"/>
    <mergeCell ref="D13:D14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101:A102"/>
    <mergeCell ref="A109:A110"/>
    <mergeCell ref="A113:A114"/>
    <mergeCell ref="A107:A108"/>
    <mergeCell ref="A103:A104"/>
    <mergeCell ref="B107:B108"/>
    <mergeCell ref="C125:C126"/>
    <mergeCell ref="E107:E108"/>
    <mergeCell ref="D107:D108"/>
    <mergeCell ref="B103:B104"/>
    <mergeCell ref="C103:C104"/>
    <mergeCell ref="E103:E104"/>
    <mergeCell ref="A105:A106"/>
    <mergeCell ref="E111:E112"/>
    <mergeCell ref="D109:D110"/>
    <mergeCell ref="D111:D112"/>
    <mergeCell ref="B105:B106"/>
    <mergeCell ref="C105:C106"/>
    <mergeCell ref="E105:E106"/>
    <mergeCell ref="B109:B110"/>
    <mergeCell ref="C109:C110"/>
    <mergeCell ref="E109:E110"/>
    <mergeCell ref="C107:C108"/>
    <mergeCell ref="A115:A116"/>
    <mergeCell ref="B115:B116"/>
    <mergeCell ref="C115:C116"/>
    <mergeCell ref="E115:E116"/>
    <mergeCell ref="A111:A112"/>
    <mergeCell ref="B111:B112"/>
    <mergeCell ref="C111:C112"/>
    <mergeCell ref="B113:B114"/>
    <mergeCell ref="C113:C114"/>
    <mergeCell ref="E113:E114"/>
    <mergeCell ref="E123:E124"/>
    <mergeCell ref="B121:B122"/>
    <mergeCell ref="C121:C122"/>
    <mergeCell ref="E121:E122"/>
    <mergeCell ref="D121:D122"/>
    <mergeCell ref="D123:D124"/>
    <mergeCell ref="C119:C120"/>
    <mergeCell ref="E119:E120"/>
    <mergeCell ref="D117:D118"/>
    <mergeCell ref="A133:A134"/>
    <mergeCell ref="B117:B118"/>
    <mergeCell ref="C117:C118"/>
    <mergeCell ref="A117:A118"/>
    <mergeCell ref="B119:B120"/>
    <mergeCell ref="A121:A122"/>
    <mergeCell ref="A119:A120"/>
    <mergeCell ref="A123:A124"/>
    <mergeCell ref="A125:A126"/>
    <mergeCell ref="B125:B126"/>
    <mergeCell ref="E117:E118"/>
    <mergeCell ref="B123:B124"/>
    <mergeCell ref="C123:C124"/>
    <mergeCell ref="E133:E134"/>
    <mergeCell ref="C133:C134"/>
    <mergeCell ref="A129:A130"/>
    <mergeCell ref="A131:A132"/>
    <mergeCell ref="C129:C130"/>
    <mergeCell ref="C131:C132"/>
    <mergeCell ref="A127:A128"/>
    <mergeCell ref="A135:A136"/>
    <mergeCell ref="B127:B128"/>
    <mergeCell ref="C127:C128"/>
    <mergeCell ref="E127:E128"/>
    <mergeCell ref="B129:B130"/>
    <mergeCell ref="B131:B132"/>
    <mergeCell ref="B133:B134"/>
    <mergeCell ref="B135:B136"/>
    <mergeCell ref="E129:E130"/>
    <mergeCell ref="E131:E132"/>
    <mergeCell ref="B139:B140"/>
    <mergeCell ref="A149:A150"/>
    <mergeCell ref="B143:B144"/>
    <mergeCell ref="B141:B142"/>
    <mergeCell ref="E141:E142"/>
    <mergeCell ref="E143:E144"/>
    <mergeCell ref="E145:E146"/>
    <mergeCell ref="E147:E148"/>
    <mergeCell ref="E149:E150"/>
    <mergeCell ref="A145:A146"/>
    <mergeCell ref="C137:C138"/>
    <mergeCell ref="C139:C140"/>
    <mergeCell ref="C141:C142"/>
    <mergeCell ref="C143:C144"/>
    <mergeCell ref="D137:D138"/>
    <mergeCell ref="D139:D140"/>
    <mergeCell ref="E151:E152"/>
    <mergeCell ref="E135:E136"/>
    <mergeCell ref="E137:E138"/>
    <mergeCell ref="E139:E140"/>
    <mergeCell ref="A147:A148"/>
    <mergeCell ref="C145:C146"/>
    <mergeCell ref="C147:C148"/>
    <mergeCell ref="B145:B146"/>
    <mergeCell ref="B147:B148"/>
    <mergeCell ref="A143:A144"/>
    <mergeCell ref="C135:C136"/>
    <mergeCell ref="A151:A152"/>
    <mergeCell ref="C149:C150"/>
    <mergeCell ref="C151:C152"/>
    <mergeCell ref="B151:B152"/>
    <mergeCell ref="B149:B150"/>
    <mergeCell ref="A137:A138"/>
    <mergeCell ref="A139:A140"/>
    <mergeCell ref="A141:A142"/>
    <mergeCell ref="B137:B138"/>
    <mergeCell ref="D99:D100"/>
    <mergeCell ref="D101:D102"/>
    <mergeCell ref="D103:D104"/>
    <mergeCell ref="D105:D106"/>
    <mergeCell ref="D119:D120"/>
    <mergeCell ref="D113:D114"/>
    <mergeCell ref="D115:D116"/>
    <mergeCell ref="D133:D134"/>
    <mergeCell ref="D135:D136"/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ignoredErrors>
    <ignoredError sqref="B167:C167 B171:C171 B175:C175 E175 E167 E1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2018-05-02T10:51:46Z</cp:lastPrinted>
  <dcterms:created xsi:type="dcterms:W3CDTF">2007-07-12T16:23:19Z</dcterms:created>
  <dcterms:modified xsi:type="dcterms:W3CDTF">2018-05-08T11:04:22Z</dcterms:modified>
  <cp:category/>
  <cp:version/>
  <cp:contentType/>
  <cp:contentStatus/>
</cp:coreProperties>
</file>